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nleitung" sheetId="1" state="visible" r:id="rId3"/>
    <sheet name="Selbstauskunft" sheetId="2" state="visible" r:id="rId4"/>
    <sheet name="Auswertung" sheetId="3" state="visible" r:id="rId5"/>
    <sheet name="Listen" sheetId="4" state="hidden" r:id="rId6"/>
  </sheets>
  <definedNames>
    <definedName function="false" hidden="false" localSheetId="2" name="_xlnm.Print_Area" vbProcedure="false">Auswertung!$A$1:$I$36</definedName>
    <definedName function="false" hidden="false" localSheetId="1" name="_xlnm.Print_Titles" vbProcedure="false">Selbstauskunft!$11:$11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<sst xmlns="http://schemas.openxmlformats.org/spreadsheetml/2006/main" count="231" uniqueCount="167">
  <si>
    <t xml:space="preserve">Lieferantenselbstauskunft Qualität (ISO 9001:2026)</t>
  </si>
  <si>
    <t xml:space="preserve">Kostenlose Vorlage von Liefertreu · Stand September 2026 · 34 Fragen in 7 Themenblöcken</t>
  </si>
  <si>
    <t xml:space="preserve">Wofür</t>
  </si>
  <si>
    <t xml:space="preserve">Mit dieser Vorlage holen Sie von Lieferanten Angaben zu Qualitätsmanagement, Prüfprozessen, Rückverfolgbarkeit, Reklamationen und Nachweisen ein, etwa für die Erstqualifizierung oder die jährliche Lieferantenbewertung nach ISO 9001.</t>
  </si>
  <si>
    <t xml:space="preserve">Für Lieferanten</t>
  </si>
  <si>
    <t xml:space="preserve">Bitte füllen Sie im Blatt „Selbstauskunft“ alle gelb markierten Felder aus. Antworten wählen Sie aus der Liste (Pfeil rechts in der Zelle). Bei Mehrfachnennungen markieren Sie jede zutreffende Zeile mit X. Nachweise wie Zertifikate senden Sie bitte als Anlage mit.</t>
  </si>
  <si>
    <t xml:space="preserve">Für Auftraggeber</t>
  </si>
  <si>
    <t xml:space="preserve">Das Blatt „Auswertung“ berechnet automatisch Risiko je Frage, Erfüllungsgrad und Einstufung. Kritische Abweichungen werden separat gezählt und sollten immer nachgefasst werden. Frage 29 (Freitext) bewerten Sie selbst über die Auswahlliste im Blatt „Auswertung“.</t>
  </si>
  <si>
    <t xml:space="preserve">Beispiel</t>
  </si>
  <si>
    <t xml:space="preserve">Frage 8 → Antwort „Innerhalb von 24 Stunden“ aus der Liste wählen. Frage 18 → bei „Endprüfung“ und „Stichprobenprüfung nach festgelegtem Prüfplan“ jeweils X setzen. Frage 31 → Zeile ISO 9001: „liegt bei“, Spalte Nachweis: „gültig bis 14.03.2028“.</t>
  </si>
  <si>
    <t xml:space="preserve">Bewertungslogik</t>
  </si>
  <si>
    <t xml:space="preserve">Jede bewertete Frage hat eine Gewichtung (gering 1, normal 2, hoch 3, kritisch 4) und ergibt ein Risiko von 0 (kein) bis 3 (hoch). Punkte = Faktor × (3 − Risiko). Erfüllungsgrad = erreichte Punkte ÷ maximale Punkte der beantworteten Fragen. Nicht zutreffende Folgefragen (n/a) zählen nicht. Die Gewichtungen und Schwellenwerte stehen im Blatt „Auswertung“ rechts und können angepasst werden.</t>
  </si>
  <si>
    <t xml:space="preserve">Wichtig</t>
  </si>
  <si>
    <t xml:space="preserve">Eine fehlende Zertifizierung ist kein Ausschlusskriterium. Entscheidend ist, ob die Abläufe tatsächlich geregelt sind. Die Auswertung ist eine Unterstützung, die finale Bewertung trifft der Auftraggeber.</t>
  </si>
  <si>
    <t xml:space="preserve">Anpassen</t>
  </si>
  <si>
    <t xml:space="preserve">Sie dürfen Fragen streichen, ergänzen oder umformulieren. Wenn Sie Zeilen einfügen oder löschen, prüfen Sie bitte die Bezüge im Blatt „Auswertung“.</t>
  </si>
  <si>
    <t xml:space="preserve">Lizenz</t>
  </si>
  <si>
    <t xml:space="preserve">Diese Vorlage steht unter der Lizenz CC BY 4.0 (creativecommons.org/licenses/by/4.0/deed.de). Sie dürfen sie frei nutzen, anpassen und weitergeben, sofern Sie als Quelle nennen: „Vorlage: Liefertreu, liefertreu.de“.</t>
  </si>
  <si>
    <t xml:space="preserve">Mehr Vorlagen</t>
  </si>
  <si>
    <t xml:space="preserve">Diese Vorlage und weitere zu LkSG, Umwelt, Arbeitsschutz, Datenschutz und Informationssicherheit gibt es fertig in Liefertreu, mit Versand per Link, automatischen Erinnerungen, KI-Auswertung und Zertifikats-Alerts: liefertreu.de</t>
  </si>
  <si>
    <t xml:space="preserve">Legende</t>
  </si>
  <si>
    <t xml:space="preserve">Gelbe Felder = vom Lieferanten auszufüllen</t>
  </si>
  <si>
    <t xml:space="preserve">https://liefertreu.de</t>
  </si>
  <si>
    <t xml:space="preserve">Bitte alle gelb markierten Felder ausfüllen. Mehrfachnennungen mit X markieren. Nachweise bitte als Anlage beifügen.</t>
  </si>
  <si>
    <t xml:space="preserve">Angaben zum Lieferanten</t>
  </si>
  <si>
    <t xml:space="preserve">Firma</t>
  </si>
  <si>
    <t xml:space="preserve">Anschrift</t>
  </si>
  <si>
    <t xml:space="preserve">Ansprechpartner/in</t>
  </si>
  <si>
    <t xml:space="preserve">E-Mail / Telefon</t>
  </si>
  <si>
    <t xml:space="preserve">Ausgefüllt am</t>
  </si>
  <si>
    <t xml:space="preserve">Nr.</t>
  </si>
  <si>
    <t xml:space="preserve">Frage</t>
  </si>
  <si>
    <t xml:space="preserve">Antwort</t>
  </si>
  <si>
    <t xml:space="preserve">Nachweis / gültig bis</t>
  </si>
  <si>
    <t xml:space="preserve">Bemerkung</t>
  </si>
  <si>
    <t xml:space="preserve">1. Stammdaten</t>
  </si>
  <si>
    <t xml:space="preserve">In welchen Branchen ist Ihr Unternehmen tätig?</t>
  </si>
  <si>
    <t xml:space="preserve">Zutreffendes mit X markieren</t>
  </si>
  <si>
    <t xml:space="preserve">     Automobilindustrie</t>
  </si>
  <si>
    <t xml:space="preserve">     Maschinenbau</t>
  </si>
  <si>
    <t xml:space="preserve">     Textilindustrie</t>
  </si>
  <si>
    <t xml:space="preserve">     Elektronikindustrie</t>
  </si>
  <si>
    <t xml:space="preserve">     Lebensmittelindustrie</t>
  </si>
  <si>
    <t xml:space="preserve">     Chemie / Pharma</t>
  </si>
  <si>
    <t xml:space="preserve">     Logistik / Transport</t>
  </si>
  <si>
    <t xml:space="preserve">     Baugewerbe</t>
  </si>
  <si>
    <t xml:space="preserve">     Handel</t>
  </si>
  <si>
    <t xml:space="preserve">     Sonstiges</t>
  </si>
  <si>
    <t xml:space="preserve">Wie viele Mitarbeiter beschäftigen Sie?</t>
  </si>
  <si>
    <t xml:space="preserve">Welche Leistungen liefern Sie an uns?</t>
  </si>
  <si>
    <t xml:space="preserve">     Serienteile / Komponenten</t>
  </si>
  <si>
    <t xml:space="preserve">     Rohmaterial</t>
  </si>
  <si>
    <t xml:space="preserve">     Handelsware</t>
  </si>
  <si>
    <t xml:space="preserve">     Werkzeuge / Betriebsmittel</t>
  </si>
  <si>
    <t xml:space="preserve">     Dienstleistung</t>
  </si>
  <si>
    <t xml:space="preserve">2. Wirtschaftliche Stabilität und Lieferfähigkeit</t>
  </si>
  <si>
    <t xml:space="preserve">Ist gegen Ihr Unternehmen ein Insolvenzverfahren beantragt oder eröffnet, oder ist ein solches absehbar?</t>
  </si>
  <si>
    <t xml:space="preserve">Besteht eine Betriebs- und Produkthaftpflichtversicherung?</t>
  </si>
  <si>
    <t xml:space="preserve">Wenn ja: Bitte fügen Sie den Versicherungsnachweis bei.
(Nur wenn Frage 5 mit Ja beantwortet)</t>
  </si>
  <si>
    <t xml:space="preserve">Gibt es einen Notfallplan für Lieferunterbrechungen (z. B. Ausfall von Anlagen, Unterlieferanten oder IT)?</t>
  </si>
  <si>
    <t xml:space="preserve">Wie schnell informieren Sie Ihre Kunden, wenn eine Lieferunterbrechung droht?</t>
  </si>
  <si>
    <t xml:space="preserve">3. Qualitätsmanagementsystem</t>
  </si>
  <si>
    <t xml:space="preserve">Welches Qualitätsmanagementsystem wenden Sie an?</t>
  </si>
  <si>
    <t xml:space="preserve">Planen Sie eine Zertifizierung Ihres QM-Systems innerhalb der nächsten 24 Monate?
(Nur wenn Ihr QM-System nicht zertifiziert ist (Frage 9))</t>
  </si>
  <si>
    <t xml:space="preserve">Gibt es eine benannte Person, die für Qualität verantwortlich ist (z. B. QM-Beauftragte/r)?</t>
  </si>
  <si>
    <t xml:space="preserve">Wenn ja: Name, Funktion und Kontaktdaten dieser Person
(Nur wenn Frage 11 mit Ja beantwortet)</t>
  </si>
  <si>
    <t xml:space="preserve">Gibt es eine dokumentierte Qualitätspolitik mit messbaren Qualitätszielen?</t>
  </si>
  <si>
    <t xml:space="preserve">Wie häufig führen Sie interne Audits durch?</t>
  </si>
  <si>
    <t xml:space="preserve">Bewertet die Geschäftsleitung das QM-System mindestens einmal jährlich (Managementbewertung)?</t>
  </si>
  <si>
    <t xml:space="preserve">Werden Qualitätsbewusstsein und ethisches Verhalten aktiv gefördert, z. B. durch Schulungen, einen Verhaltenskodex oder Meldewege für Qualitätsprobleme?</t>
  </si>
  <si>
    <t xml:space="preserve">4. Produktion und Prüfung</t>
  </si>
  <si>
    <t xml:space="preserve">Führen Sie Wareneingangsprüfungen durch?</t>
  </si>
  <si>
    <t xml:space="preserve">Welche Prüfungen führen Sie vor der Auslieferung durch? (Mehrfachnennung möglich)</t>
  </si>
  <si>
    <t xml:space="preserve">     Prozessbegleitende Prüfungen</t>
  </si>
  <si>
    <t xml:space="preserve">     Endprüfung</t>
  </si>
  <si>
    <t xml:space="preserve">     Stichprobenprüfung nach festgelegtem Prüfplan</t>
  </si>
  <si>
    <t xml:space="preserve">     100 %-Prüfung kritischer Merkmale</t>
  </si>
  <si>
    <t xml:space="preserve">     Keine systematischen Prüfungen</t>
  </si>
  <si>
    <t xml:space="preserve">Werden Prüfergebnisse dokumentiert und für die vereinbarte Aufbewahrungsfrist archiviert?</t>
  </si>
  <si>
    <t xml:space="preserve">Werden Mess- und Prüfmittel regelmäßig kalibriert und ist dies dokumentiert?</t>
  </si>
  <si>
    <t xml:space="preserve">Ist die Rückverfolgbarkeit Ihrer Produkte über Chargen, Lose oder Seriennummern bis zum Ausgangsmaterial sichergestellt?</t>
  </si>
  <si>
    <t xml:space="preserve">Werden fehlerhafte oder fehlerverdächtige Produkte gekennzeichnet, gesperrt und nur nach schriftlicher Freigabe des Kunden ausgeliefert?</t>
  </si>
  <si>
    <t xml:space="preserve">Werden Produktionsanlagen nach einem festgelegten Plan gewartet?</t>
  </si>
  <si>
    <t xml:space="preserve">5. Eigene Lieferanten</t>
  </si>
  <si>
    <t xml:space="preserve">Bewerten und überwachen Sie Ihre eigenen Lieferanten regelmäßig?</t>
  </si>
  <si>
    <t xml:space="preserve">Wenn ja: Wie bewerten Sie Ihre Lieferanten? (Mehrfachnennung möglich)
(Nur wenn Frage 24 mit Ja beantwortet)</t>
  </si>
  <si>
    <t xml:space="preserve">     Lieferantenbewertung nach Kennzahlen (z. B. Liefertreue, Reklamationsquote)</t>
  </si>
  <si>
    <t xml:space="preserve">     Qualitätssicherungsvereinbarungen</t>
  </si>
  <si>
    <t xml:space="preserve">     Lieferantenaudits</t>
  </si>
  <si>
    <t xml:space="preserve">     Selbstauskünfte</t>
  </si>
  <si>
    <t xml:space="preserve">     Prüfung von Zertifikaten</t>
  </si>
  <si>
    <t xml:space="preserve">     Sonstiges (bitte unter Bemerkung angeben)</t>
  </si>
  <si>
    <t xml:space="preserve">6. Reklamationen und Änderungen</t>
  </si>
  <si>
    <t xml:space="preserve">Haben Sie ein dokumentiertes Reklamationsverfahren mit Ursachenanalyse (z. B. 8D-Report)?</t>
  </si>
  <si>
    <t xml:space="preserve">Innerhalb welcher Zeit senden Sie bei einer Reklamation eine erste Stellungnahme mit Sofortmaßnahmen?</t>
  </si>
  <si>
    <t xml:space="preserve">Gab es in den letzten 24 Monaten Produktrückrufe oder sicherheitsrelevante Reklamationen?</t>
  </si>
  <si>
    <t xml:space="preserve">Wenn ja: Beschreiben Sie den Vorfall, die Ursache und die umgesetzten Maßnahmen.
(Nur wenn Frage 28 mit Ja beantwortet)</t>
  </si>
  <si>
    <t xml:space="preserve">Informieren Sie Ihre Kunden vor der Umsetzung von Änderungen an Produkt, Material, Fertigungsverfahren, Fertigungsstandort oder Unterlieferanten und holen deren Freigabe ein?</t>
  </si>
  <si>
    <t xml:space="preserve">7. Nachweise</t>
  </si>
  <si>
    <t xml:space="preserve">Bitte fügen Sie vorhandene Zertifikate bei und geben Sie das Ablaufdatum an.</t>
  </si>
  <si>
    <t xml:space="preserve">liegt bei / nicht vorhanden</t>
  </si>
  <si>
    <t xml:space="preserve">gültig bis (TT.MM.JJJJ)</t>
  </si>
  <si>
    <t xml:space="preserve">     ISO 9001</t>
  </si>
  <si>
    <t xml:space="preserve">     ISO 14001</t>
  </si>
  <si>
    <t xml:space="preserve">     ISO 45001</t>
  </si>
  <si>
    <t xml:space="preserve">     Sonstiges Zertifikat</t>
  </si>
  <si>
    <t xml:space="preserve">Wurden Sie in den letzten 3 Jahren durch Kunden auditiert?</t>
  </si>
  <si>
    <t xml:space="preserve">Wenn ja: Bitte fügen Sie die Auditberichte oder Ergebnisse bei.
(Nur wenn Frage 32 mit Ja beantwortet)</t>
  </si>
  <si>
    <t xml:space="preserve">Gibt es weitere relevante Nachweise oder Dokumente, die Sie einreichen möchten?</t>
  </si>
  <si>
    <t xml:space="preserve">Bestätigung</t>
  </si>
  <si>
    <t xml:space="preserve">Wir bestätigen, dass die Angaben in dieser Selbstauskunft nach bestem Wissen vollständig und korrekt sind. Wesentliche Änderungen teilen wir unaufgefordert mit.</t>
  </si>
  <si>
    <t xml:space="preserve">Name, Funktion</t>
  </si>
  <si>
    <t xml:space="preserve">Ort, Datum</t>
  </si>
  <si>
    <t xml:space="preserve">Vorlage: Liefertreu, liefertreu.de · Lizenz CC BY 4.0</t>
  </si>
  <si>
    <t xml:space="preserve">Auswertung für den Auftraggeber</t>
  </si>
  <si>
    <t xml:space="preserve">Gewichtung</t>
  </si>
  <si>
    <t xml:space="preserve">Faktor</t>
  </si>
  <si>
    <t xml:space="preserve">Wird automatisch aus dem Blatt „Selbstauskunft“ berechnet. Nur Frage 29 bewerten Sie selbst (gelbes Feld).</t>
  </si>
  <si>
    <t xml:space="preserve">gering</t>
  </si>
  <si>
    <t xml:space="preserve">normal</t>
  </si>
  <si>
    <t xml:space="preserve">Erfüllungsgrad</t>
  </si>
  <si>
    <t xml:space="preserve">hoch</t>
  </si>
  <si>
    <t xml:space="preserve">Einstufung</t>
  </si>
  <si>
    <t xml:space="preserve">kritisch</t>
  </si>
  <si>
    <t xml:space="preserve">Kritische Abweichungen</t>
  </si>
  <si>
    <t xml:space="preserve">Beantwortet</t>
  </si>
  <si>
    <t xml:space="preserve">Einstufung ab</t>
  </si>
  <si>
    <t xml:space="preserve">Erfüllung</t>
  </si>
  <si>
    <t xml:space="preserve">Gesamturteil</t>
  </si>
  <si>
    <t xml:space="preserve">Sehr gut</t>
  </si>
  <si>
    <t xml:space="preserve">Gut</t>
  </si>
  <si>
    <t xml:space="preserve">Risiko</t>
  </si>
  <si>
    <t xml:space="preserve">Risiko (Text)</t>
  </si>
  <si>
    <t xml:space="preserve">Punkte</t>
  </si>
  <si>
    <t xml:space="preserve">Max.</t>
  </si>
  <si>
    <t xml:space="preserve">Kritisch</t>
  </si>
  <si>
    <t xml:space="preserve">Ausreichend</t>
  </si>
  <si>
    <t xml:space="preserve">Inakzeptabel</t>
  </si>
  <si>
    <t xml:space="preserve">Blaue Werte sind anpassbare Annahmen.</t>
  </si>
  <si>
    <t xml:space="preserve">Planen Sie eine Zertifizierung Ihres QM-Systems innerhalb der nächsten 24 Monate?</t>
  </si>
  <si>
    <t xml:space="preserve">Wenn ja: Wie bewerten Sie Ihre Lieferanten? (Mehrfachnennung möglich)</t>
  </si>
  <si>
    <t xml:space="preserve">Wenn ja: Beschreiben Sie den Vorfall, die Ursache und die umgesetzten Maßnahmen.
→ Bitte Freitextantwort lesen und hier bewerten.</t>
  </si>
  <si>
    <t xml:space="preserve">1 bis 10</t>
  </si>
  <si>
    <t xml:space="preserve">Innerhalb von 24 Stunden</t>
  </si>
  <si>
    <t xml:space="preserve">ISO 9001 zertifiziert</t>
  </si>
  <si>
    <t xml:space="preserve">Jährlich oder häufiger</t>
  </si>
  <si>
    <t xml:space="preserve">Ja</t>
  </si>
  <si>
    <t xml:space="preserve">X</t>
  </si>
  <si>
    <t xml:space="preserve">liegt bei</t>
  </si>
  <si>
    <t xml:space="preserve">kein Risiko</t>
  </si>
  <si>
    <t xml:space="preserve">11 bis 50</t>
  </si>
  <si>
    <t xml:space="preserve">Innerhalb von 3 Tagen</t>
  </si>
  <si>
    <t xml:space="preserve">Branchenstandard zertifiziert (z. B. IATF 16949, ISO 13485, IFS)</t>
  </si>
  <si>
    <t xml:space="preserve">Alle zwei Jahre</t>
  </si>
  <si>
    <t xml:space="preserve">Innerhalb von 48 Stunden</t>
  </si>
  <si>
    <t xml:space="preserve">Nein</t>
  </si>
  <si>
    <t xml:space="preserve">nicht vorhanden</t>
  </si>
  <si>
    <t xml:space="preserve">51 bis 250</t>
  </si>
  <si>
    <t xml:space="preserve">Innerhalb einer Woche</t>
  </si>
  <si>
    <t xml:space="preserve">Dokumentiertes QM-System ohne Zertifizierung</t>
  </si>
  <si>
    <t xml:space="preserve">Anlassbezogen</t>
  </si>
  <si>
    <t xml:space="preserve">mittel</t>
  </si>
  <si>
    <t xml:space="preserve">251 bis 1000</t>
  </si>
  <si>
    <t xml:space="preserve">Kein festgelegter Zeitraum</t>
  </si>
  <si>
    <t xml:space="preserve">Kein dokumentiertes QM-System</t>
  </si>
  <si>
    <t xml:space="preserve">Keine internen Audits</t>
  </si>
  <si>
    <t xml:space="preserve">Mehr als 1000</t>
  </si>
</sst>
</file>

<file path=xl/styles.xml><?xml version="1.0" encoding="utf-8"?>
<styleSheet xmlns="http://schemas.openxmlformats.org/spreadsheetml/2006/main">
  <numFmts count="3">
    <numFmt numFmtId="164" formatCode="General"/>
    <numFmt numFmtId="165" formatCode="dd\.mm\.yyyy"/>
    <numFmt numFmtId="166" formatCode="0%"/>
  </numFmts>
  <fonts count="18">
    <font>
      <sz val="11"/>
      <color theme="1"/>
      <name val="Calibri"/>
      <family val="2"/>
      <charset val="1"/>
    </font>
    <font>
      <sz val="10"/>
      <name val="Arial"/>
      <family val="0"/>
    </font>
    <font>
      <sz val="10"/>
      <name val="Arial"/>
      <family val="0"/>
    </font>
    <font>
      <sz val="10"/>
      <name val="Arial"/>
      <family val="0"/>
    </font>
    <font>
      <b val="true"/>
      <sz val="16"/>
      <color rgb="FF1C3E41"/>
      <name val="Arial"/>
      <family val="0"/>
      <charset val="1"/>
    </font>
    <font>
      <sz val="10"/>
      <color rgb="FF555555"/>
      <name val="Arial"/>
      <family val="0"/>
      <charset val="1"/>
    </font>
    <font>
      <b val="true"/>
      <sz val="10"/>
      <color rgb="FF1C3E41"/>
      <name val="Arial"/>
      <family val="0"/>
      <charset val="1"/>
    </font>
    <font>
      <sz val="10"/>
      <name val="Arial"/>
      <family val="0"/>
      <charset val="1"/>
    </font>
    <font>
      <u val="single"/>
      <sz val="10"/>
      <color rgb="FF1F6FB2"/>
      <name val="Arial"/>
      <family val="0"/>
      <charset val="1"/>
    </font>
    <font>
      <b val="true"/>
      <sz val="14"/>
      <color rgb="FF1C3E41"/>
      <name val="Arial"/>
      <family val="0"/>
      <charset val="1"/>
    </font>
    <font>
      <b val="true"/>
      <sz val="11"/>
      <color rgb="FF1C3E41"/>
      <name val="Arial"/>
      <family val="0"/>
      <charset val="1"/>
    </font>
    <font>
      <b val="true"/>
      <sz val="10"/>
      <name val="Arial"/>
      <family val="0"/>
      <charset val="1"/>
    </font>
    <font>
      <b val="true"/>
      <sz val="10"/>
      <color rgb="FFFFFFFF"/>
      <name val="Arial"/>
      <family val="0"/>
      <charset val="1"/>
    </font>
    <font>
      <i val="true"/>
      <sz val="9"/>
      <color rgb="FF777777"/>
      <name val="Arial"/>
      <family val="0"/>
      <charset val="1"/>
    </font>
    <font>
      <sz val="8"/>
      <color rgb="FF888888"/>
      <name val="Arial"/>
      <family val="0"/>
      <charset val="1"/>
    </font>
    <font>
      <sz val="11"/>
      <color theme="1"/>
      <name val="Arial"/>
      <family val="0"/>
      <charset val="1"/>
    </font>
    <font>
      <sz val="10"/>
      <color rgb="FF0000FF"/>
      <name val="Arial"/>
      <family val="0"/>
      <charset val="1"/>
    </font>
    <font>
      <i val="true"/>
      <sz val="8"/>
      <color rgb="FF777777"/>
      <name val="Arial"/>
      <family val="0"/>
      <charset val="1"/>
    </font>
  </fonts>
  <fills count="5">
    <fill>
      <patternFill patternType="none"/>
    </fill>
    <fill>
      <patternFill patternType="gray125"/>
    </fill>
    <fill>
      <patternFill patternType="solid">
        <fgColor rgb="FFFFF6CC"/>
        <bgColor rgb="FFFFF3C4"/>
      </patternFill>
    </fill>
    <fill>
      <patternFill patternType="solid">
        <fgColor rgb="FF1C3E41"/>
        <bgColor rgb="FF003366"/>
      </patternFill>
    </fill>
    <fill>
      <patternFill patternType="solid">
        <fgColor rgb="FFE8EFEF"/>
        <bgColor rgb="FFDCEFE2"/>
      </patternFill>
    </fill>
  </fills>
  <borders count="2">
    <border diagonalUp="false" diagonalDown="false">
      <left/>
      <right/>
      <top/>
      <bottom/>
      <diagonal/>
    </border>
    <border diagonalUp="false" diagonalDown="false">
      <left style="thin">
        <color rgb="FFC9D4D4"/>
      </left>
      <right style="thin">
        <color rgb="FFC9D4D4"/>
      </right>
      <top style="thin">
        <color rgb="FFC9D4D4"/>
      </top>
      <bottom style="thin">
        <color rgb="FFC9D4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top" textRotation="0" wrapText="true" indent="0" shrinkToFit="false"/>
      <protection locked="true" hidden="false"/>
    </xf>
    <xf numFmtId="165" fontId="7" fillId="2"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D7D3"/>
        </patternFill>
      </fill>
    </dxf>
    <dxf>
      <fill>
        <patternFill>
          <bgColor rgb="FFFCE8C8"/>
        </patternFill>
      </fill>
    </dxf>
    <dxf>
      <fill>
        <patternFill>
          <bgColor rgb="FFFFF3C4"/>
        </patternFill>
      </fill>
    </dxf>
    <dxf>
      <fill>
        <patternFill>
          <bgColor rgb="FFDCEFE2"/>
        </patternFill>
      </fill>
    </dxf>
    <dxf>
      <font>
        <name val="Arial"/>
        <charset val="1"/>
        <family val="0"/>
        <b val="1"/>
        <color rgb="FF9C1C1C"/>
      </font>
      <fill>
        <patternFill>
          <bgColor rgb="FFF8D7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88888"/>
      <rgbColor rgb="FF9999FF"/>
      <rgbColor rgb="FF993366"/>
      <rgbColor rgb="FFFFF6CC"/>
      <rgbColor rgb="FFE8EFEF"/>
      <rgbColor rgb="FF660066"/>
      <rgbColor rgb="FFFF8080"/>
      <rgbColor rgb="FF1F6FB2"/>
      <rgbColor rgb="FFC9D4D4"/>
      <rgbColor rgb="FF000080"/>
      <rgbColor rgb="FFFF00FF"/>
      <rgbColor rgb="FFFFFF00"/>
      <rgbColor rgb="FF00FFFF"/>
      <rgbColor rgb="FF800080"/>
      <rgbColor rgb="FF800000"/>
      <rgbColor rgb="FF008080"/>
      <rgbColor rgb="FF0000FF"/>
      <rgbColor rgb="FF00CCFF"/>
      <rgbColor rgb="FFFCE8C8"/>
      <rgbColor rgb="FFDCEFE2"/>
      <rgbColor rgb="FFFFF3C4"/>
      <rgbColor rgb="FF99CCFF"/>
      <rgbColor rgb="FFFF99CC"/>
      <rgbColor rgb="FFCC99FF"/>
      <rgbColor rgb="FFF8D7D3"/>
      <rgbColor rgb="FF3366FF"/>
      <rgbColor rgb="FF33CCCC"/>
      <rgbColor rgb="FF99CC00"/>
      <rgbColor rgb="FFFFCC00"/>
      <rgbColor rgb="FFFF9900"/>
      <rgbColor rgb="FFFF6600"/>
      <rgbColor rgb="FF777777"/>
      <rgbColor rgb="FF969696"/>
      <rgbColor rgb="FF003366"/>
      <rgbColor rgb="FF339966"/>
      <rgbColor rgb="FF003300"/>
      <rgbColor rgb="FF333300"/>
      <rgbColor rgb="FF9C1C1C"/>
      <rgbColor rgb="FF993366"/>
      <rgbColor rgb="FF555555"/>
      <rgbColor rgb="FF1C3E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428400</xdr:colOff>
      <xdr:row>0</xdr:row>
      <xdr:rowOff>380520</xdr:rowOff>
    </xdr:to>
    <xdr:pic>
      <xdr:nvPicPr>
        <xdr:cNvPr id="0" name="Image 1" descr="Picture"/>
        <xdr:cNvPicPr/>
      </xdr:nvPicPr>
      <xdr:blipFill>
        <a:blip r:embed="rId1"/>
        <a:stretch/>
      </xdr:blipFill>
      <xdr:spPr>
        <a:xfrm>
          <a:off x="211320" y="0"/>
          <a:ext cx="428400" cy="3805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liefertreu.de/ratgeber/lieferantenselbstauskunft-vorlage/"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0"/>
  </cols>
  <sheetData>
    <row r="1" customFormat="false" ht="33.75" hidden="false" customHeight="true" outlineLevel="0" collapsed="false">
      <c r="C1" s="1" t="s">
        <v>0</v>
      </c>
    </row>
    <row r="2" customFormat="false" ht="15" hidden="false" customHeight="false" outlineLevel="0" collapsed="false">
      <c r="C2" s="2" t="s">
        <v>1</v>
      </c>
    </row>
    <row r="4" customFormat="false" ht="45" hidden="false" customHeight="true" outlineLevel="0" collapsed="false">
      <c r="B4" s="3" t="s">
        <v>2</v>
      </c>
      <c r="C4" s="4" t="s">
        <v>3</v>
      </c>
    </row>
    <row r="5" customFormat="false" ht="45" hidden="false" customHeight="true" outlineLevel="0" collapsed="false">
      <c r="B5" s="3" t="s">
        <v>4</v>
      </c>
      <c r="C5" s="4" t="s">
        <v>5</v>
      </c>
    </row>
    <row r="6" customFormat="false" ht="45" hidden="false" customHeight="true" outlineLevel="0" collapsed="false">
      <c r="B6" s="3" t="s">
        <v>6</v>
      </c>
      <c r="C6" s="4" t="s">
        <v>7</v>
      </c>
    </row>
    <row r="7" customFormat="false" ht="45" hidden="false" customHeight="true" outlineLevel="0" collapsed="false">
      <c r="B7" s="3" t="s">
        <v>8</v>
      </c>
      <c r="C7" s="4" t="s">
        <v>9</v>
      </c>
    </row>
    <row r="8" customFormat="false" ht="75" hidden="false" customHeight="true" outlineLevel="0" collapsed="false">
      <c r="B8" s="3" t="s">
        <v>10</v>
      </c>
      <c r="C8" s="4" t="s">
        <v>11</v>
      </c>
    </row>
    <row r="9" customFormat="false" ht="45" hidden="false" customHeight="true" outlineLevel="0" collapsed="false">
      <c r="B9" s="3" t="s">
        <v>12</v>
      </c>
      <c r="C9" s="4" t="s">
        <v>13</v>
      </c>
    </row>
    <row r="10" customFormat="false" ht="30" hidden="false" customHeight="true" outlineLevel="0" collapsed="false">
      <c r="B10" s="3" t="s">
        <v>14</v>
      </c>
      <c r="C10" s="4" t="s">
        <v>15</v>
      </c>
    </row>
    <row r="11" customFormat="false" ht="45" hidden="false" customHeight="true" outlineLevel="0" collapsed="false">
      <c r="B11" s="3" t="s">
        <v>16</v>
      </c>
      <c r="C11" s="4" t="s">
        <v>17</v>
      </c>
    </row>
    <row r="12" customFormat="false" ht="45" hidden="false" customHeight="true" outlineLevel="0" collapsed="false">
      <c r="B12" s="3" t="s">
        <v>18</v>
      </c>
      <c r="C12" s="4" t="s">
        <v>19</v>
      </c>
    </row>
    <row r="14" customFormat="false" ht="15" hidden="false" customHeight="false" outlineLevel="0" collapsed="false">
      <c r="B14" s="5" t="s">
        <v>20</v>
      </c>
      <c r="C14" s="6" t="s">
        <v>21</v>
      </c>
    </row>
    <row r="16" customFormat="false" ht="15" hidden="false" customHeight="false" outlineLevel="0" collapsed="false">
      <c r="C16" s="7" t="s">
        <v>22</v>
      </c>
    </row>
  </sheetData>
  <hyperlinks>
    <hyperlink ref="C16" r:id="rId1" display="https://liefertreu.d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9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34"/>
    <col collapsed="false" customWidth="true" hidden="false" outlineLevel="0" max="4" min="4" style="0" width="26"/>
    <col collapsed="false" customWidth="true" hidden="false" outlineLevel="0" max="5" min="5" style="0" width="32"/>
  </cols>
  <sheetData>
    <row r="1" customFormat="false" ht="17.35" hidden="false" customHeight="false" outlineLevel="0" collapsed="false">
      <c r="A1" s="8" t="s">
        <v>0</v>
      </c>
    </row>
    <row r="2" customFormat="false" ht="15" hidden="false" customHeight="false" outlineLevel="0" collapsed="false">
      <c r="A2" s="2" t="s">
        <v>23</v>
      </c>
    </row>
    <row r="4" customFormat="false" ht="15" hidden="false" customHeight="false" outlineLevel="0" collapsed="false">
      <c r="A4" s="9" t="s">
        <v>24</v>
      </c>
    </row>
    <row r="5" customFormat="false" ht="15" hidden="false" customHeight="false" outlineLevel="0" collapsed="false">
      <c r="B5" s="10" t="s">
        <v>25</v>
      </c>
      <c r="C5" s="11"/>
      <c r="D5" s="11"/>
      <c r="E5" s="11"/>
    </row>
    <row r="6" customFormat="false" ht="15" hidden="false" customHeight="false" outlineLevel="0" collapsed="false">
      <c r="B6" s="10" t="s">
        <v>26</v>
      </c>
      <c r="C6" s="11"/>
      <c r="D6" s="11"/>
      <c r="E6" s="11"/>
    </row>
    <row r="7" customFormat="false" ht="15" hidden="false" customHeight="false" outlineLevel="0" collapsed="false">
      <c r="B7" s="10" t="s">
        <v>27</v>
      </c>
      <c r="C7" s="11"/>
      <c r="D7" s="11"/>
      <c r="E7" s="11"/>
    </row>
    <row r="8" customFormat="false" ht="15" hidden="false" customHeight="false" outlineLevel="0" collapsed="false">
      <c r="B8" s="10" t="s">
        <v>28</v>
      </c>
      <c r="C8" s="11"/>
      <c r="D8" s="11"/>
      <c r="E8" s="11"/>
    </row>
    <row r="9" customFormat="false" ht="15" hidden="false" customHeight="false" outlineLevel="0" collapsed="false">
      <c r="B9" s="10" t="s">
        <v>29</v>
      </c>
      <c r="C9" s="11"/>
      <c r="D9" s="11"/>
      <c r="E9" s="11"/>
    </row>
    <row r="11" customFormat="false" ht="15" hidden="false" customHeight="false" outlineLevel="0" collapsed="false">
      <c r="A11" s="12" t="s">
        <v>30</v>
      </c>
      <c r="B11" s="12" t="s">
        <v>31</v>
      </c>
      <c r="C11" s="12" t="s">
        <v>32</v>
      </c>
      <c r="D11" s="12" t="s">
        <v>33</v>
      </c>
      <c r="E11" s="12" t="s">
        <v>34</v>
      </c>
    </row>
    <row r="12" customFormat="false" ht="15" hidden="false" customHeight="false" outlineLevel="0" collapsed="false">
      <c r="A12" s="13" t="s">
        <v>35</v>
      </c>
      <c r="B12" s="13"/>
      <c r="C12" s="13"/>
      <c r="D12" s="13"/>
      <c r="E12" s="13"/>
    </row>
    <row r="13" customFormat="false" ht="18" hidden="false" customHeight="true" outlineLevel="0" collapsed="false">
      <c r="A13" s="14" t="n">
        <v>1</v>
      </c>
      <c r="B13" s="15" t="s">
        <v>36</v>
      </c>
      <c r="C13" s="16" t="s">
        <v>37</v>
      </c>
      <c r="D13" s="17"/>
      <c r="E13" s="17"/>
    </row>
    <row r="14" customFormat="false" ht="15" hidden="false" customHeight="false" outlineLevel="0" collapsed="false">
      <c r="A14" s="17"/>
      <c r="B14" s="15" t="s">
        <v>38</v>
      </c>
      <c r="C14" s="18"/>
      <c r="D14" s="11"/>
      <c r="E14" s="11"/>
    </row>
    <row r="15" customFormat="false" ht="15" hidden="false" customHeight="false" outlineLevel="0" collapsed="false">
      <c r="A15" s="17"/>
      <c r="B15" s="15" t="s">
        <v>39</v>
      </c>
      <c r="C15" s="18"/>
      <c r="D15" s="11"/>
      <c r="E15" s="11"/>
    </row>
    <row r="16" customFormat="false" ht="15" hidden="false" customHeight="false" outlineLevel="0" collapsed="false">
      <c r="A16" s="17"/>
      <c r="B16" s="15" t="s">
        <v>40</v>
      </c>
      <c r="C16" s="18"/>
      <c r="D16" s="11"/>
      <c r="E16" s="11"/>
    </row>
    <row r="17" customFormat="false" ht="15" hidden="false" customHeight="false" outlineLevel="0" collapsed="false">
      <c r="A17" s="17"/>
      <c r="B17" s="15" t="s">
        <v>41</v>
      </c>
      <c r="C17" s="18"/>
      <c r="D17" s="11"/>
      <c r="E17" s="11"/>
    </row>
    <row r="18" customFormat="false" ht="15" hidden="false" customHeight="false" outlineLevel="0" collapsed="false">
      <c r="A18" s="17"/>
      <c r="B18" s="15" t="s">
        <v>42</v>
      </c>
      <c r="C18" s="18"/>
      <c r="D18" s="11"/>
      <c r="E18" s="11"/>
    </row>
    <row r="19" customFormat="false" ht="15" hidden="false" customHeight="false" outlineLevel="0" collapsed="false">
      <c r="A19" s="17"/>
      <c r="B19" s="15" t="s">
        <v>43</v>
      </c>
      <c r="C19" s="18"/>
      <c r="D19" s="11"/>
      <c r="E19" s="11"/>
    </row>
    <row r="20" customFormat="false" ht="15" hidden="false" customHeight="false" outlineLevel="0" collapsed="false">
      <c r="A20" s="17"/>
      <c r="B20" s="15" t="s">
        <v>44</v>
      </c>
      <c r="C20" s="18"/>
      <c r="D20" s="11"/>
      <c r="E20" s="11"/>
    </row>
    <row r="21" customFormat="false" ht="15" hidden="false" customHeight="false" outlineLevel="0" collapsed="false">
      <c r="A21" s="17"/>
      <c r="B21" s="15" t="s">
        <v>45</v>
      </c>
      <c r="C21" s="18"/>
      <c r="D21" s="11"/>
      <c r="E21" s="11"/>
    </row>
    <row r="22" customFormat="false" ht="15" hidden="false" customHeight="false" outlineLevel="0" collapsed="false">
      <c r="A22" s="17"/>
      <c r="B22" s="15" t="s">
        <v>46</v>
      </c>
      <c r="C22" s="18"/>
      <c r="D22" s="11"/>
      <c r="E22" s="11"/>
    </row>
    <row r="23" customFormat="false" ht="15" hidden="false" customHeight="false" outlineLevel="0" collapsed="false">
      <c r="A23" s="17"/>
      <c r="B23" s="15" t="s">
        <v>47</v>
      </c>
      <c r="C23" s="18"/>
      <c r="D23" s="11"/>
      <c r="E23" s="11"/>
    </row>
    <row r="24" customFormat="false" ht="27.75" hidden="false" customHeight="true" outlineLevel="0" collapsed="false">
      <c r="A24" s="14" t="n">
        <v>2</v>
      </c>
      <c r="B24" s="15" t="s">
        <v>48</v>
      </c>
      <c r="C24" s="11"/>
      <c r="D24" s="11"/>
      <c r="E24" s="11"/>
    </row>
    <row r="25" customFormat="false" ht="18" hidden="false" customHeight="true" outlineLevel="0" collapsed="false">
      <c r="A25" s="14" t="n">
        <v>3</v>
      </c>
      <c r="B25" s="15" t="s">
        <v>49</v>
      </c>
      <c r="C25" s="16" t="s">
        <v>37</v>
      </c>
      <c r="D25" s="17"/>
      <c r="E25" s="17"/>
    </row>
    <row r="26" customFormat="false" ht="15" hidden="false" customHeight="false" outlineLevel="0" collapsed="false">
      <c r="A26" s="17"/>
      <c r="B26" s="15" t="s">
        <v>50</v>
      </c>
      <c r="C26" s="18"/>
      <c r="D26" s="11"/>
      <c r="E26" s="11"/>
    </row>
    <row r="27" customFormat="false" ht="15" hidden="false" customHeight="false" outlineLevel="0" collapsed="false">
      <c r="A27" s="17"/>
      <c r="B27" s="15" t="s">
        <v>51</v>
      </c>
      <c r="C27" s="18"/>
      <c r="D27" s="11"/>
      <c r="E27" s="11"/>
    </row>
    <row r="28" customFormat="false" ht="15" hidden="false" customHeight="false" outlineLevel="0" collapsed="false">
      <c r="A28" s="17"/>
      <c r="B28" s="15" t="s">
        <v>52</v>
      </c>
      <c r="C28" s="18"/>
      <c r="D28" s="11"/>
      <c r="E28" s="11"/>
    </row>
    <row r="29" customFormat="false" ht="15" hidden="false" customHeight="false" outlineLevel="0" collapsed="false">
      <c r="A29" s="17"/>
      <c r="B29" s="15" t="s">
        <v>53</v>
      </c>
      <c r="C29" s="18"/>
      <c r="D29" s="11"/>
      <c r="E29" s="11"/>
    </row>
    <row r="30" customFormat="false" ht="15" hidden="false" customHeight="false" outlineLevel="0" collapsed="false">
      <c r="A30" s="17"/>
      <c r="B30" s="15" t="s">
        <v>54</v>
      </c>
      <c r="C30" s="18"/>
      <c r="D30" s="11"/>
      <c r="E30" s="11"/>
    </row>
    <row r="31" customFormat="false" ht="15" hidden="false" customHeight="false" outlineLevel="0" collapsed="false">
      <c r="A31" s="17"/>
      <c r="B31" s="15" t="s">
        <v>47</v>
      </c>
      <c r="C31" s="18"/>
      <c r="D31" s="11"/>
      <c r="E31" s="11"/>
    </row>
    <row r="32" customFormat="false" ht="15" hidden="false" customHeight="false" outlineLevel="0" collapsed="false">
      <c r="A32" s="13" t="s">
        <v>55</v>
      </c>
      <c r="B32" s="13"/>
      <c r="C32" s="13"/>
      <c r="D32" s="13"/>
      <c r="E32" s="13"/>
    </row>
    <row r="33" customFormat="false" ht="27.75" hidden="false" customHeight="true" outlineLevel="0" collapsed="false">
      <c r="A33" s="14" t="n">
        <v>4</v>
      </c>
      <c r="B33" s="15" t="s">
        <v>56</v>
      </c>
      <c r="C33" s="11"/>
      <c r="D33" s="11"/>
      <c r="E33" s="11"/>
    </row>
    <row r="34" customFormat="false" ht="18" hidden="false" customHeight="true" outlineLevel="0" collapsed="false">
      <c r="A34" s="14" t="n">
        <v>5</v>
      </c>
      <c r="B34" s="15" t="s">
        <v>57</v>
      </c>
      <c r="C34" s="11"/>
      <c r="D34" s="11"/>
      <c r="E34" s="11"/>
    </row>
    <row r="35" customFormat="false" ht="42" hidden="false" customHeight="true" outlineLevel="0" collapsed="false">
      <c r="A35" s="14" t="n">
        <v>6</v>
      </c>
      <c r="B35" s="15" t="s">
        <v>58</v>
      </c>
      <c r="C35" s="11"/>
      <c r="D35" s="11"/>
      <c r="E35" s="11"/>
    </row>
    <row r="36" customFormat="false" ht="27.75" hidden="false" customHeight="true" outlineLevel="0" collapsed="false">
      <c r="A36" s="14" t="n">
        <v>7</v>
      </c>
      <c r="B36" s="15" t="s">
        <v>59</v>
      </c>
      <c r="C36" s="11"/>
      <c r="D36" s="11"/>
      <c r="E36" s="11"/>
    </row>
    <row r="37" customFormat="false" ht="27.75" hidden="false" customHeight="true" outlineLevel="0" collapsed="false">
      <c r="A37" s="14" t="n">
        <v>8</v>
      </c>
      <c r="B37" s="15" t="s">
        <v>60</v>
      </c>
      <c r="C37" s="11"/>
      <c r="D37" s="11"/>
      <c r="E37" s="11"/>
    </row>
    <row r="38" customFormat="false" ht="15" hidden="false" customHeight="false" outlineLevel="0" collapsed="false">
      <c r="A38" s="13" t="s">
        <v>61</v>
      </c>
      <c r="B38" s="13"/>
      <c r="C38" s="13"/>
      <c r="D38" s="13"/>
      <c r="E38" s="13"/>
    </row>
    <row r="39" customFormat="false" ht="27.75" hidden="false" customHeight="true" outlineLevel="0" collapsed="false">
      <c r="A39" s="14" t="n">
        <v>9</v>
      </c>
      <c r="B39" s="15" t="s">
        <v>62</v>
      </c>
      <c r="C39" s="11"/>
      <c r="D39" s="11"/>
      <c r="E39" s="11"/>
    </row>
    <row r="40" customFormat="false" ht="42" hidden="false" customHeight="true" outlineLevel="0" collapsed="false">
      <c r="A40" s="14" t="n">
        <v>10</v>
      </c>
      <c r="B40" s="15" t="s">
        <v>63</v>
      </c>
      <c r="C40" s="11"/>
      <c r="D40" s="11"/>
      <c r="E40" s="11"/>
    </row>
    <row r="41" customFormat="false" ht="27.75" hidden="false" customHeight="true" outlineLevel="0" collapsed="false">
      <c r="A41" s="14" t="n">
        <v>11</v>
      </c>
      <c r="B41" s="15" t="s">
        <v>64</v>
      </c>
      <c r="C41" s="11"/>
      <c r="D41" s="11"/>
      <c r="E41" s="11"/>
    </row>
    <row r="42" customFormat="false" ht="60" hidden="false" customHeight="true" outlineLevel="0" collapsed="false">
      <c r="A42" s="14" t="n">
        <v>12</v>
      </c>
      <c r="B42" s="15" t="s">
        <v>65</v>
      </c>
      <c r="C42" s="11"/>
      <c r="D42" s="11"/>
      <c r="E42" s="11"/>
    </row>
    <row r="43" customFormat="false" ht="27.75" hidden="false" customHeight="true" outlineLevel="0" collapsed="false">
      <c r="A43" s="14" t="n">
        <v>13</v>
      </c>
      <c r="B43" s="15" t="s">
        <v>66</v>
      </c>
      <c r="C43" s="11"/>
      <c r="D43" s="11"/>
      <c r="E43" s="11"/>
    </row>
    <row r="44" customFormat="false" ht="27.75" hidden="false" customHeight="true" outlineLevel="0" collapsed="false">
      <c r="A44" s="14" t="n">
        <v>14</v>
      </c>
      <c r="B44" s="15" t="s">
        <v>67</v>
      </c>
      <c r="C44" s="11"/>
      <c r="D44" s="11"/>
      <c r="E44" s="11"/>
    </row>
    <row r="45" customFormat="false" ht="27.75" hidden="false" customHeight="true" outlineLevel="0" collapsed="false">
      <c r="A45" s="14" t="n">
        <v>15</v>
      </c>
      <c r="B45" s="15" t="s">
        <v>68</v>
      </c>
      <c r="C45" s="11"/>
      <c r="D45" s="11"/>
      <c r="E45" s="11"/>
    </row>
    <row r="46" customFormat="false" ht="42" hidden="false" customHeight="true" outlineLevel="0" collapsed="false">
      <c r="A46" s="14" t="n">
        <v>16</v>
      </c>
      <c r="B46" s="15" t="s">
        <v>69</v>
      </c>
      <c r="C46" s="11"/>
      <c r="D46" s="11"/>
      <c r="E46" s="11"/>
    </row>
    <row r="47" customFormat="false" ht="15" hidden="false" customHeight="false" outlineLevel="0" collapsed="false">
      <c r="A47" s="13" t="s">
        <v>70</v>
      </c>
      <c r="B47" s="13"/>
      <c r="C47" s="13"/>
      <c r="D47" s="13"/>
      <c r="E47" s="13"/>
    </row>
    <row r="48" customFormat="false" ht="18" hidden="false" customHeight="true" outlineLevel="0" collapsed="false">
      <c r="A48" s="14" t="n">
        <v>17</v>
      </c>
      <c r="B48" s="15" t="s">
        <v>71</v>
      </c>
      <c r="C48" s="11"/>
      <c r="D48" s="11"/>
      <c r="E48" s="11"/>
    </row>
    <row r="49" customFormat="false" ht="27.75" hidden="false" customHeight="true" outlineLevel="0" collapsed="false">
      <c r="A49" s="14" t="n">
        <v>18</v>
      </c>
      <c r="B49" s="15" t="s">
        <v>72</v>
      </c>
      <c r="C49" s="16" t="s">
        <v>37</v>
      </c>
      <c r="D49" s="17"/>
      <c r="E49" s="17"/>
    </row>
    <row r="50" customFormat="false" ht="15" hidden="false" customHeight="false" outlineLevel="0" collapsed="false">
      <c r="A50" s="17"/>
      <c r="B50" s="15" t="s">
        <v>73</v>
      </c>
      <c r="C50" s="18"/>
      <c r="D50" s="11"/>
      <c r="E50" s="11"/>
    </row>
    <row r="51" customFormat="false" ht="15" hidden="false" customHeight="false" outlineLevel="0" collapsed="false">
      <c r="A51" s="17"/>
      <c r="B51" s="15" t="s">
        <v>74</v>
      </c>
      <c r="C51" s="18"/>
      <c r="D51" s="11"/>
      <c r="E51" s="11"/>
    </row>
    <row r="52" customFormat="false" ht="15" hidden="false" customHeight="false" outlineLevel="0" collapsed="false">
      <c r="A52" s="17"/>
      <c r="B52" s="15" t="s">
        <v>75</v>
      </c>
      <c r="C52" s="18"/>
      <c r="D52" s="11"/>
      <c r="E52" s="11"/>
    </row>
    <row r="53" customFormat="false" ht="15" hidden="false" customHeight="false" outlineLevel="0" collapsed="false">
      <c r="A53" s="17"/>
      <c r="B53" s="15" t="s">
        <v>76</v>
      </c>
      <c r="C53" s="18"/>
      <c r="D53" s="11"/>
      <c r="E53" s="11"/>
    </row>
    <row r="54" customFormat="false" ht="15" hidden="false" customHeight="false" outlineLevel="0" collapsed="false">
      <c r="A54" s="17"/>
      <c r="B54" s="15" t="s">
        <v>77</v>
      </c>
      <c r="C54" s="18"/>
      <c r="D54" s="11"/>
      <c r="E54" s="11"/>
    </row>
    <row r="55" customFormat="false" ht="27.75" hidden="false" customHeight="true" outlineLevel="0" collapsed="false">
      <c r="A55" s="14" t="n">
        <v>19</v>
      </c>
      <c r="B55" s="15" t="s">
        <v>78</v>
      </c>
      <c r="C55" s="11"/>
      <c r="D55" s="11"/>
      <c r="E55" s="11"/>
    </row>
    <row r="56" customFormat="false" ht="27.75" hidden="false" customHeight="true" outlineLevel="0" collapsed="false">
      <c r="A56" s="14" t="n">
        <v>20</v>
      </c>
      <c r="B56" s="15" t="s">
        <v>79</v>
      </c>
      <c r="C56" s="11"/>
      <c r="D56" s="11"/>
      <c r="E56" s="11"/>
    </row>
    <row r="57" customFormat="false" ht="27.75" hidden="false" customHeight="true" outlineLevel="0" collapsed="false">
      <c r="A57" s="14" t="n">
        <v>21</v>
      </c>
      <c r="B57" s="15" t="s">
        <v>80</v>
      </c>
      <c r="C57" s="11"/>
      <c r="D57" s="11"/>
      <c r="E57" s="11"/>
    </row>
    <row r="58" customFormat="false" ht="27.75" hidden="false" customHeight="true" outlineLevel="0" collapsed="false">
      <c r="A58" s="14" t="n">
        <v>22</v>
      </c>
      <c r="B58" s="15" t="s">
        <v>81</v>
      </c>
      <c r="C58" s="11"/>
      <c r="D58" s="11"/>
      <c r="E58" s="11"/>
    </row>
    <row r="59" customFormat="false" ht="18" hidden="false" customHeight="true" outlineLevel="0" collapsed="false">
      <c r="A59" s="14" t="n">
        <v>23</v>
      </c>
      <c r="B59" s="15" t="s">
        <v>82</v>
      </c>
      <c r="C59" s="11"/>
      <c r="D59" s="11"/>
      <c r="E59" s="11"/>
    </row>
    <row r="60" customFormat="false" ht="15" hidden="false" customHeight="false" outlineLevel="0" collapsed="false">
      <c r="A60" s="13" t="s">
        <v>83</v>
      </c>
      <c r="B60" s="13"/>
      <c r="C60" s="13"/>
      <c r="D60" s="13"/>
      <c r="E60" s="13"/>
    </row>
    <row r="61" customFormat="false" ht="18" hidden="false" customHeight="true" outlineLevel="0" collapsed="false">
      <c r="A61" s="14" t="n">
        <v>24</v>
      </c>
      <c r="B61" s="15" t="s">
        <v>84</v>
      </c>
      <c r="C61" s="11"/>
      <c r="D61" s="11"/>
      <c r="E61" s="11"/>
    </row>
    <row r="62" customFormat="false" ht="42" hidden="false" customHeight="true" outlineLevel="0" collapsed="false">
      <c r="A62" s="14" t="n">
        <v>25</v>
      </c>
      <c r="B62" s="15" t="s">
        <v>85</v>
      </c>
      <c r="C62" s="16" t="s">
        <v>37</v>
      </c>
      <c r="D62" s="17"/>
      <c r="E62" s="17"/>
    </row>
    <row r="63" customFormat="false" ht="23.85" hidden="false" customHeight="false" outlineLevel="0" collapsed="false">
      <c r="A63" s="17"/>
      <c r="B63" s="15" t="s">
        <v>86</v>
      </c>
      <c r="C63" s="18"/>
      <c r="D63" s="11"/>
      <c r="E63" s="11"/>
    </row>
    <row r="64" customFormat="false" ht="15" hidden="false" customHeight="false" outlineLevel="0" collapsed="false">
      <c r="A64" s="17"/>
      <c r="B64" s="15" t="s">
        <v>87</v>
      </c>
      <c r="C64" s="18"/>
      <c r="D64" s="11"/>
      <c r="E64" s="11"/>
    </row>
    <row r="65" customFormat="false" ht="15" hidden="false" customHeight="false" outlineLevel="0" collapsed="false">
      <c r="A65" s="17"/>
      <c r="B65" s="15" t="s">
        <v>88</v>
      </c>
      <c r="C65" s="18"/>
      <c r="D65" s="11"/>
      <c r="E65" s="11"/>
    </row>
    <row r="66" customFormat="false" ht="15" hidden="false" customHeight="false" outlineLevel="0" collapsed="false">
      <c r="A66" s="17"/>
      <c r="B66" s="15" t="s">
        <v>89</v>
      </c>
      <c r="C66" s="18"/>
      <c r="D66" s="11"/>
      <c r="E66" s="11"/>
    </row>
    <row r="67" customFormat="false" ht="15" hidden="false" customHeight="false" outlineLevel="0" collapsed="false">
      <c r="A67" s="17"/>
      <c r="B67" s="15" t="s">
        <v>90</v>
      </c>
      <c r="C67" s="18"/>
      <c r="D67" s="11"/>
      <c r="E67" s="11"/>
    </row>
    <row r="68" customFormat="false" ht="15" hidden="false" customHeight="false" outlineLevel="0" collapsed="false">
      <c r="A68" s="17"/>
      <c r="B68" s="15" t="s">
        <v>91</v>
      </c>
      <c r="C68" s="18"/>
      <c r="D68" s="11"/>
      <c r="E68" s="11"/>
    </row>
    <row r="69" customFormat="false" ht="15" hidden="false" customHeight="false" outlineLevel="0" collapsed="false">
      <c r="A69" s="13" t="s">
        <v>92</v>
      </c>
      <c r="B69" s="13"/>
      <c r="C69" s="13"/>
      <c r="D69" s="13"/>
      <c r="E69" s="13"/>
    </row>
    <row r="70" customFormat="false" ht="27.75" hidden="false" customHeight="true" outlineLevel="0" collapsed="false">
      <c r="A70" s="14" t="n">
        <v>26</v>
      </c>
      <c r="B70" s="15" t="s">
        <v>93</v>
      </c>
      <c r="C70" s="11"/>
      <c r="D70" s="11"/>
      <c r="E70" s="11"/>
    </row>
    <row r="71" customFormat="false" ht="27.75" hidden="false" customHeight="true" outlineLevel="0" collapsed="false">
      <c r="A71" s="14" t="n">
        <v>27</v>
      </c>
      <c r="B71" s="15" t="s">
        <v>94</v>
      </c>
      <c r="C71" s="11"/>
      <c r="D71" s="11"/>
      <c r="E71" s="11"/>
    </row>
    <row r="72" customFormat="false" ht="27.75" hidden="false" customHeight="true" outlineLevel="0" collapsed="false">
      <c r="A72" s="14" t="n">
        <v>28</v>
      </c>
      <c r="B72" s="15" t="s">
        <v>95</v>
      </c>
      <c r="C72" s="11"/>
      <c r="D72" s="11"/>
      <c r="E72" s="11"/>
    </row>
    <row r="73" customFormat="false" ht="60" hidden="false" customHeight="true" outlineLevel="0" collapsed="false">
      <c r="A73" s="14" t="n">
        <v>29</v>
      </c>
      <c r="B73" s="15" t="s">
        <v>96</v>
      </c>
      <c r="C73" s="11"/>
      <c r="D73" s="11"/>
      <c r="E73" s="11"/>
    </row>
    <row r="74" customFormat="false" ht="42" hidden="false" customHeight="true" outlineLevel="0" collapsed="false">
      <c r="A74" s="14" t="n">
        <v>30</v>
      </c>
      <c r="B74" s="15" t="s">
        <v>97</v>
      </c>
      <c r="C74" s="11"/>
      <c r="D74" s="11"/>
      <c r="E74" s="11"/>
    </row>
    <row r="75" customFormat="false" ht="15" hidden="false" customHeight="false" outlineLevel="0" collapsed="false">
      <c r="A75" s="13" t="s">
        <v>98</v>
      </c>
      <c r="B75" s="13"/>
      <c r="C75" s="13"/>
      <c r="D75" s="13"/>
      <c r="E75" s="13"/>
    </row>
    <row r="76" customFormat="false" ht="27.75" hidden="false" customHeight="true" outlineLevel="0" collapsed="false">
      <c r="A76" s="14" t="n">
        <v>31</v>
      </c>
      <c r="B76" s="15" t="s">
        <v>99</v>
      </c>
      <c r="C76" s="16" t="s">
        <v>100</v>
      </c>
      <c r="D76" s="16" t="s">
        <v>101</v>
      </c>
      <c r="E76" s="17"/>
    </row>
    <row r="77" customFormat="false" ht="15" hidden="false" customHeight="false" outlineLevel="0" collapsed="false">
      <c r="A77" s="17"/>
      <c r="B77" s="15" t="s">
        <v>102</v>
      </c>
      <c r="C77" s="11"/>
      <c r="D77" s="19"/>
      <c r="E77" s="11"/>
    </row>
    <row r="78" customFormat="false" ht="15" hidden="false" customHeight="false" outlineLevel="0" collapsed="false">
      <c r="A78" s="17"/>
      <c r="B78" s="15" t="s">
        <v>103</v>
      </c>
      <c r="C78" s="11"/>
      <c r="D78" s="19"/>
      <c r="E78" s="11"/>
    </row>
    <row r="79" customFormat="false" ht="15" hidden="false" customHeight="false" outlineLevel="0" collapsed="false">
      <c r="A79" s="17"/>
      <c r="B79" s="15" t="s">
        <v>104</v>
      </c>
      <c r="C79" s="11"/>
      <c r="D79" s="19"/>
      <c r="E79" s="11"/>
    </row>
    <row r="80" customFormat="false" ht="15" hidden="false" customHeight="false" outlineLevel="0" collapsed="false">
      <c r="A80" s="17"/>
      <c r="B80" s="15" t="s">
        <v>105</v>
      </c>
      <c r="C80" s="11"/>
      <c r="D80" s="19"/>
      <c r="E80" s="11"/>
    </row>
    <row r="81" customFormat="false" ht="18" hidden="false" customHeight="true" outlineLevel="0" collapsed="false">
      <c r="A81" s="14" t="n">
        <v>32</v>
      </c>
      <c r="B81" s="15" t="s">
        <v>106</v>
      </c>
      <c r="C81" s="11"/>
      <c r="D81" s="11"/>
      <c r="E81" s="11"/>
    </row>
    <row r="82" customFormat="false" ht="42" hidden="false" customHeight="true" outlineLevel="0" collapsed="false">
      <c r="A82" s="14" t="n">
        <v>33</v>
      </c>
      <c r="B82" s="15" t="s">
        <v>107</v>
      </c>
      <c r="C82" s="11"/>
      <c r="D82" s="11"/>
      <c r="E82" s="11"/>
    </row>
    <row r="83" customFormat="false" ht="27.75" hidden="false" customHeight="true" outlineLevel="0" collapsed="false">
      <c r="A83" s="14" t="n">
        <v>34</v>
      </c>
      <c r="B83" s="15" t="s">
        <v>108</v>
      </c>
      <c r="C83" s="11"/>
      <c r="D83" s="11"/>
      <c r="E83" s="11"/>
    </row>
    <row r="85" customFormat="false" ht="15" hidden="false" customHeight="false" outlineLevel="0" collapsed="false">
      <c r="A85" s="9" t="s">
        <v>109</v>
      </c>
    </row>
    <row r="86" customFormat="false" ht="30" hidden="false" customHeight="true" outlineLevel="0" collapsed="false">
      <c r="A86" s="20" t="s">
        <v>110</v>
      </c>
      <c r="B86" s="20"/>
      <c r="C86" s="20"/>
      <c r="D86" s="20"/>
      <c r="E86" s="20"/>
    </row>
    <row r="87" customFormat="false" ht="15" hidden="false" customHeight="false" outlineLevel="0" collapsed="false">
      <c r="B87" s="10" t="s">
        <v>111</v>
      </c>
      <c r="C87" s="11"/>
      <c r="D87" s="11"/>
      <c r="E87" s="11"/>
    </row>
    <row r="88" customFormat="false" ht="15" hidden="false" customHeight="false" outlineLevel="0" collapsed="false">
      <c r="B88" s="10" t="s">
        <v>112</v>
      </c>
      <c r="C88" s="11"/>
      <c r="D88" s="11"/>
      <c r="E88" s="11"/>
    </row>
    <row r="90" customFormat="false" ht="15" hidden="false" customHeight="false" outlineLevel="0" collapsed="false">
      <c r="A90" s="21" t="s">
        <v>113</v>
      </c>
    </row>
  </sheetData>
  <mergeCells count="17">
    <mergeCell ref="C5:E5"/>
    <mergeCell ref="C6:E6"/>
    <mergeCell ref="C7:E7"/>
    <mergeCell ref="C8:E8"/>
    <mergeCell ref="C9:E9"/>
    <mergeCell ref="A12:E12"/>
    <mergeCell ref="A32:E32"/>
    <mergeCell ref="A38:E38"/>
    <mergeCell ref="C42:E42"/>
    <mergeCell ref="A47:E47"/>
    <mergeCell ref="A60:E60"/>
    <mergeCell ref="A69:E69"/>
    <mergeCell ref="C73:E73"/>
    <mergeCell ref="A75:E75"/>
    <mergeCell ref="A86:E86"/>
    <mergeCell ref="C87:E87"/>
    <mergeCell ref="C88:E88"/>
  </mergeCells>
  <dataValidations count="8">
    <dataValidation allowBlank="true" error="Bitte einen Wert aus der Liste wählen." errorStyle="stop" errorTitle="Ungültige Eingabe" operator="between" showDropDown="false" showErrorMessage="false" showInputMessage="false" sqref="C14:C23 C26:C31 C50:C54 C63:C68" type="list">
      <formula1>Listen!$G$1:$G$1</formula1>
      <formula2>0</formula2>
    </dataValidation>
    <dataValidation allowBlank="true" error="Bitte einen Wert aus der Liste wählen." errorStyle="stop" errorTitle="Ungültige Eingabe" operator="between" showDropDown="false" showErrorMessage="false" showInputMessage="false" sqref="C24" type="list">
      <formula1>Listen!$A$1:$A$5</formula1>
      <formula2>0</formula2>
    </dataValidation>
    <dataValidation allowBlank="true" error="Bitte einen Wert aus der Liste wählen." errorStyle="stop" errorTitle="Ungültige Eingabe" operator="between" showDropDown="false" showErrorMessage="false" showInputMessage="false" sqref="C33:C34 C36 C40:C41 C43 C45:C46 C48 C55:C59 C61 C70 C72 C74 C81" type="list">
      <formula1>Listen!$F$1:$F$2</formula1>
      <formula2>0</formula2>
    </dataValidation>
    <dataValidation allowBlank="true" error="Bitte einen Wert aus der Liste wählen." errorStyle="stop" errorTitle="Ungültige Eingabe" operator="between" showDropDown="false" showErrorMessage="false" showInputMessage="false" sqref="C35 C77:C80 C82:C83" type="list">
      <formula1>Listen!$H$1:$H$2</formula1>
      <formula2>0</formula2>
    </dataValidation>
    <dataValidation allowBlank="true" error="Bitte einen Wert aus der Liste wählen." errorStyle="stop" errorTitle="Ungültige Eingabe" operator="between" showDropDown="false" showErrorMessage="false" showInputMessage="false" sqref="C37" type="list">
      <formula1>Listen!$B$1:$B$4</formula1>
      <formula2>0</formula2>
    </dataValidation>
    <dataValidation allowBlank="true" error="Bitte einen Wert aus der Liste wählen." errorStyle="stop" errorTitle="Ungültige Eingabe" operator="between" showDropDown="false" showErrorMessage="false" showInputMessage="false" sqref="C39" type="list">
      <formula1>Listen!$C$1:$C$4</formula1>
      <formula2>0</formula2>
    </dataValidation>
    <dataValidation allowBlank="true" error="Bitte einen Wert aus der Liste wählen." errorStyle="stop" errorTitle="Ungültige Eingabe" operator="between" showDropDown="false" showErrorMessage="false" showInputMessage="false" sqref="C44" type="list">
      <formula1>Listen!$D$1:$D$4</formula1>
      <formula2>0</formula2>
    </dataValidation>
    <dataValidation allowBlank="true" error="Bitte einen Wert aus der Liste wählen." errorStyle="stop" errorTitle="Ungültige Eingabe" operator="between" showDropDown="false" showErrorMessage="false" showInputMessage="false" sqref="C71" type="list">
      <formula1>Listen!$E$1:$E$4</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&amp;LVorlage: Liefertreu (liefertreu.de) · CC BY 4.0&amp;RSeite &amp;P von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58"/>
    <col collapsed="false" customWidth="true" hidden="false" outlineLevel="0" max="3" min="3" style="0" width="11"/>
    <col collapsed="false" customWidth="true" hidden="false" outlineLevel="0" max="4" min="4" style="0" width="30"/>
    <col collapsed="false" customWidth="true" hidden="false" outlineLevel="0" max="5" min="5" style="0" width="9"/>
    <col collapsed="false" customWidth="true" hidden="false" outlineLevel="0" max="6" min="6" style="0" width="12"/>
    <col collapsed="false" customWidth="true" hidden="false" outlineLevel="0" max="8" min="7" style="0" width="10"/>
    <col collapsed="false" customWidth="true" hidden="false" outlineLevel="0" max="9" min="9" style="0" width="12"/>
    <col collapsed="false" customWidth="true" hidden="false" outlineLevel="0" max="11" min="11" style="0" width="16"/>
    <col collapsed="false" customWidth="true" hidden="false" outlineLevel="0" max="12" min="12" style="0" width="10"/>
  </cols>
  <sheetData>
    <row r="1" customFormat="false" ht="17.35" hidden="false" customHeight="false" outlineLevel="0" collapsed="false">
      <c r="A1" s="8" t="s">
        <v>114</v>
      </c>
      <c r="K1" s="22" t="s">
        <v>115</v>
      </c>
      <c r="L1" s="22" t="s">
        <v>116</v>
      </c>
    </row>
    <row r="2" customFormat="false" ht="15" hidden="false" customHeight="false" outlineLevel="0" collapsed="false">
      <c r="A2" s="2" t="s">
        <v>117</v>
      </c>
      <c r="K2" s="23" t="s">
        <v>118</v>
      </c>
      <c r="L2" s="24" t="n">
        <v>1</v>
      </c>
    </row>
    <row r="3" customFormat="false" ht="15" hidden="false" customHeight="false" outlineLevel="0" collapsed="false">
      <c r="K3" s="23" t="s">
        <v>119</v>
      </c>
      <c r="L3" s="24" t="n">
        <v>2</v>
      </c>
    </row>
    <row r="4" customFormat="false" ht="15" hidden="false" customHeight="false" outlineLevel="0" collapsed="false">
      <c r="B4" s="10" t="s">
        <v>120</v>
      </c>
      <c r="C4" s="25" t="str">
        <f aca="false">IFERROR(SUM(G11:G36)/SUM(H11:H36),"")</f>
        <v/>
      </c>
      <c r="D4" s="25"/>
      <c r="E4" s="25"/>
      <c r="K4" s="23" t="s">
        <v>121</v>
      </c>
      <c r="L4" s="24" t="n">
        <v>3</v>
      </c>
    </row>
    <row r="5" customFormat="false" ht="15" hidden="false" customHeight="false" outlineLevel="0" collapsed="false">
      <c r="B5" s="10" t="s">
        <v>122</v>
      </c>
      <c r="C5" s="26" t="str">
        <f aca="false">IF(C4="","",IF(C4&gt;=$L$8,$K$8,IF(C4&gt;=$L$9,$K$9,IF(C4&gt;=$L$10,$K$10,IF(C4&gt;=$L$11,$K$11,$K$12)))))</f>
        <v/>
      </c>
      <c r="D5" s="26"/>
      <c r="E5" s="26"/>
      <c r="K5" s="23" t="s">
        <v>123</v>
      </c>
      <c r="L5" s="24" t="n">
        <v>4</v>
      </c>
    </row>
    <row r="6" customFormat="false" ht="15" hidden="false" customHeight="false" outlineLevel="0" collapsed="false">
      <c r="B6" s="10" t="s">
        <v>124</v>
      </c>
      <c r="C6" s="26" t="n">
        <f aca="false">COUNTIF(I11:I36,"JA")</f>
        <v>0</v>
      </c>
      <c r="D6" s="26"/>
      <c r="E6" s="26"/>
    </row>
    <row r="7" customFormat="false" ht="15" hidden="false" customHeight="false" outlineLevel="0" collapsed="false">
      <c r="B7" s="10" t="s">
        <v>125</v>
      </c>
      <c r="C7" s="26" t="str">
        <f aca="false">COUNT(E11:E36)&amp;" von "&amp;(ROWS(E11:E36)-COUNTIF(E11:E36,"n/a"))&amp;" bewerteten Fragen"</f>
        <v>0 von 24 bewerteten Fragen</v>
      </c>
      <c r="D7" s="26"/>
      <c r="E7" s="26"/>
      <c r="K7" s="22" t="s">
        <v>126</v>
      </c>
      <c r="L7" s="22" t="s">
        <v>127</v>
      </c>
    </row>
    <row r="8" customFormat="false" ht="15" hidden="false" customHeight="false" outlineLevel="0" collapsed="false">
      <c r="B8" s="10" t="s">
        <v>128</v>
      </c>
      <c r="C8" s="26" t="str">
        <f aca="false">IF(C4="","Noch keine Antworten",IF(C6&gt;0,"Nachfassen erforderlich: "&amp;C6&amp;" kritische Abweichung(en)",IF(COUNT(E11:E36)&lt;ROWS(E11:E36)-COUNTIF(E11:E36,"n/a"),"Unvollständig: fehlende Antworten nachfordern",C5)))</f>
        <v>Noch keine Antworten</v>
      </c>
      <c r="D8" s="26"/>
      <c r="E8" s="26"/>
      <c r="K8" s="23" t="s">
        <v>129</v>
      </c>
      <c r="L8" s="27" t="n">
        <v>0.85</v>
      </c>
    </row>
    <row r="9" customFormat="false" ht="15" hidden="false" customHeight="false" outlineLevel="0" collapsed="false">
      <c r="K9" s="23" t="s">
        <v>130</v>
      </c>
      <c r="L9" s="27" t="n">
        <v>0.7</v>
      </c>
    </row>
    <row r="10" customFormat="false" ht="15" hidden="false" customHeight="false" outlineLevel="0" collapsed="false">
      <c r="A10" s="12" t="s">
        <v>30</v>
      </c>
      <c r="B10" s="12" t="s">
        <v>31</v>
      </c>
      <c r="C10" s="12" t="s">
        <v>115</v>
      </c>
      <c r="D10" s="12" t="s">
        <v>32</v>
      </c>
      <c r="E10" s="12" t="s">
        <v>131</v>
      </c>
      <c r="F10" s="12" t="s">
        <v>132</v>
      </c>
      <c r="G10" s="12" t="s">
        <v>133</v>
      </c>
      <c r="H10" s="12" t="s">
        <v>134</v>
      </c>
      <c r="I10" s="12" t="s">
        <v>135</v>
      </c>
      <c r="K10" s="23" t="s">
        <v>136</v>
      </c>
      <c r="L10" s="27" t="n">
        <v>0.5</v>
      </c>
    </row>
    <row r="11" customFormat="false" ht="25.5" hidden="false" customHeight="true" outlineLevel="0" collapsed="false">
      <c r="A11" s="28" t="n">
        <v>4</v>
      </c>
      <c r="B11" s="15" t="s">
        <v>56</v>
      </c>
      <c r="C11" s="28" t="s">
        <v>123</v>
      </c>
      <c r="D11" s="15" t="str">
        <f aca="false">IF(Selbstauskunft!$C$33="","",Selbstauskunft!$C$33)</f>
        <v/>
      </c>
      <c r="E11" s="28" t="str">
        <f aca="false">IF(Selbstauskunft!$C$33="","",IF(Selbstauskunft!$C$33="Nein",0,3))</f>
        <v/>
      </c>
      <c r="F11" s="28" t="str">
        <f aca="false">IF(ISNUMBER(E11),CHOOSE(E11+1,"kein","gering","mittel","hoch"),E11)</f>
        <v/>
      </c>
      <c r="G11" s="28" t="str">
        <f aca="false">IF(ISNUMBER(E11),VLOOKUP(C11,$K$2:$L$5,2,FALSE())*(3-E11),"")</f>
        <v/>
      </c>
      <c r="H11" s="28" t="str">
        <f aca="false">IF(ISNUMBER(E11),VLOOKUP(C11,$K$2:$L$5,2,FALSE())*3,"")</f>
        <v/>
      </c>
      <c r="I11" s="28" t="str">
        <f aca="false">IF(AND(C11="kritisch",ISNUMBER(E11)),IF(E11&gt;0,"JA",""),"")</f>
        <v/>
      </c>
      <c r="K11" s="23" t="s">
        <v>135</v>
      </c>
      <c r="L11" s="27" t="n">
        <v>0.3</v>
      </c>
    </row>
    <row r="12" customFormat="false" ht="18" hidden="false" customHeight="true" outlineLevel="0" collapsed="false">
      <c r="A12" s="28" t="n">
        <v>5</v>
      </c>
      <c r="B12" s="15" t="s">
        <v>57</v>
      </c>
      <c r="C12" s="28" t="s">
        <v>121</v>
      </c>
      <c r="D12" s="15" t="str">
        <f aca="false">IF(Selbstauskunft!$C$34="","",Selbstauskunft!$C$34)</f>
        <v/>
      </c>
      <c r="E12" s="28" t="str">
        <f aca="false">IF(Selbstauskunft!$C$34="","",IF(Selbstauskunft!$C$34="Ja",0,3))</f>
        <v/>
      </c>
      <c r="F12" s="28" t="str">
        <f aca="false">IF(ISNUMBER(E12),CHOOSE(E12+1,"kein","gering","mittel","hoch"),E12)</f>
        <v/>
      </c>
      <c r="G12" s="28" t="str">
        <f aca="false">IF(ISNUMBER(E12),VLOOKUP(C12,$K$2:$L$5,2,FALSE())*(3-E12),"")</f>
        <v/>
      </c>
      <c r="H12" s="28" t="str">
        <f aca="false">IF(ISNUMBER(E12),VLOOKUP(C12,$K$2:$L$5,2,FALSE())*3,"")</f>
        <v/>
      </c>
      <c r="I12" s="28" t="str">
        <f aca="false">IF(AND(C12="kritisch",ISNUMBER(E12)),IF(E12&gt;0,"JA",""),"")</f>
        <v/>
      </c>
      <c r="K12" s="23" t="s">
        <v>137</v>
      </c>
      <c r="L12" s="27" t="n">
        <v>0</v>
      </c>
    </row>
    <row r="13" customFormat="false" ht="25.5" hidden="false" customHeight="true" outlineLevel="0" collapsed="false">
      <c r="A13" s="28" t="n">
        <v>7</v>
      </c>
      <c r="B13" s="15" t="s">
        <v>59</v>
      </c>
      <c r="C13" s="28" t="s">
        <v>121</v>
      </c>
      <c r="D13" s="15" t="str">
        <f aca="false">IF(Selbstauskunft!$C$36="","",Selbstauskunft!$C$36)</f>
        <v/>
      </c>
      <c r="E13" s="28" t="str">
        <f aca="false">IF(Selbstauskunft!$C$36="","",IF(Selbstauskunft!$C$36="Ja",0,3))</f>
        <v/>
      </c>
      <c r="F13" s="28" t="str">
        <f aca="false">IF(ISNUMBER(E13),CHOOSE(E13+1,"kein","gering","mittel","hoch"),E13)</f>
        <v/>
      </c>
      <c r="G13" s="28" t="str">
        <f aca="false">IF(ISNUMBER(E13),VLOOKUP(C13,$K$2:$L$5,2,FALSE())*(3-E13),"")</f>
        <v/>
      </c>
      <c r="H13" s="28" t="str">
        <f aca="false">IF(ISNUMBER(E13),VLOOKUP(C13,$K$2:$L$5,2,FALSE())*3,"")</f>
        <v/>
      </c>
      <c r="I13" s="28" t="str">
        <f aca="false">IF(AND(C13="kritisch",ISNUMBER(E13)),IF(E13&gt;0,"JA",""),"")</f>
        <v/>
      </c>
    </row>
    <row r="14" customFormat="false" ht="25.5" hidden="false" customHeight="true" outlineLevel="0" collapsed="false">
      <c r="A14" s="28" t="n">
        <v>8</v>
      </c>
      <c r="B14" s="15" t="s">
        <v>60</v>
      </c>
      <c r="C14" s="28" t="s">
        <v>119</v>
      </c>
      <c r="D14" s="15" t="str">
        <f aca="false">IF(Selbstauskunft!$C$37="","",Selbstauskunft!$C$37)</f>
        <v/>
      </c>
      <c r="E14" s="28" t="str">
        <f aca="false">IF(Selbstauskunft!$C$37="","",IF(Selbstauskunft!$C$37="Innerhalb von 24 Stunden",0,IF(Selbstauskunft!$C$37="Innerhalb von 3 Tagen",1,IF(Selbstauskunft!$C$37="Innerhalb einer Woche",2,IF(Selbstauskunft!$C$37="Kein festgelegter Zeitraum",3,"")))))</f>
        <v/>
      </c>
      <c r="F14" s="28" t="str">
        <f aca="false">IF(ISNUMBER(E14),CHOOSE(E14+1,"kein","gering","mittel","hoch"),E14)</f>
        <v/>
      </c>
      <c r="G14" s="28" t="str">
        <f aca="false">IF(ISNUMBER(E14),VLOOKUP(C14,$K$2:$L$5,2,FALSE())*(3-E14),"")</f>
        <v/>
      </c>
      <c r="H14" s="28" t="str">
        <f aca="false">IF(ISNUMBER(E14),VLOOKUP(C14,$K$2:$L$5,2,FALSE())*3,"")</f>
        <v/>
      </c>
      <c r="I14" s="28" t="str">
        <f aca="false">IF(AND(C14="kritisch",ISNUMBER(E14)),IF(E14&gt;0,"JA",""),"")</f>
        <v/>
      </c>
      <c r="K14" s="29" t="s">
        <v>138</v>
      </c>
    </row>
    <row r="15" customFormat="false" ht="18" hidden="false" customHeight="true" outlineLevel="0" collapsed="false">
      <c r="A15" s="28" t="n">
        <v>9</v>
      </c>
      <c r="B15" s="15" t="s">
        <v>62</v>
      </c>
      <c r="C15" s="28" t="s">
        <v>121</v>
      </c>
      <c r="D15" s="15" t="str">
        <f aca="false">IF(Selbstauskunft!$C$39="","",Selbstauskunft!$C$39)</f>
        <v/>
      </c>
      <c r="E15" s="28" t="str">
        <f aca="false">IF(Selbstauskunft!$C$39="","",IF(Selbstauskunft!$C$39="ISO 9001 zertifiziert",0,IF(Selbstauskunft!$C$39="Branchenstandard zertifiziert (z. B. IATF 16949, ISO 13485, IFS)",0,IF(Selbstauskunft!$C$39="Dokumentiertes QM-System ohne Zertifizierung",2,IF(Selbstauskunft!$C$39="Kein dokumentiertes QM-System",3,"")))))</f>
        <v/>
      </c>
      <c r="F15" s="28" t="str">
        <f aca="false">IF(ISNUMBER(E15),CHOOSE(E15+1,"kein","gering","mittel","hoch"),E15)</f>
        <v/>
      </c>
      <c r="G15" s="28" t="str">
        <f aca="false">IF(ISNUMBER(E15),VLOOKUP(C15,$K$2:$L$5,2,FALSE())*(3-E15),"")</f>
        <v/>
      </c>
      <c r="H15" s="28" t="str">
        <f aca="false">IF(ISNUMBER(E15),VLOOKUP(C15,$K$2:$L$5,2,FALSE())*3,"")</f>
        <v/>
      </c>
      <c r="I15" s="28" t="str">
        <f aca="false">IF(AND(C15="kritisch",ISNUMBER(E15)),IF(E15&gt;0,"JA",""),"")</f>
        <v/>
      </c>
    </row>
    <row r="16" customFormat="false" ht="25.5" hidden="false" customHeight="true" outlineLevel="0" collapsed="false">
      <c r="A16" s="28" t="n">
        <v>10</v>
      </c>
      <c r="B16" s="15" t="s">
        <v>139</v>
      </c>
      <c r="C16" s="28" t="s">
        <v>118</v>
      </c>
      <c r="D16" s="15" t="str">
        <f aca="false">IF(Selbstauskunft!$C$40="","",Selbstauskunft!$C$40)</f>
        <v/>
      </c>
      <c r="E16" s="28" t="str">
        <f aca="false">IF(OR(Selbstauskunft!$C$39="ISO 9001 zertifiziert",Selbstauskunft!$C$39="Branchenstandard zertifiziert (z. B. IATF 16949, ISO 13485, IFS)"),"n/a",IF(Selbstauskunft!$C$40="","",IF(Selbstauskunft!$C$40="Ja",0,3)))</f>
        <v/>
      </c>
      <c r="F16" s="28" t="str">
        <f aca="false">IF(ISNUMBER(E16),CHOOSE(E16+1,"kein","gering","mittel","hoch"),E16)</f>
        <v/>
      </c>
      <c r="G16" s="28" t="str">
        <f aca="false">IF(ISNUMBER(E16),VLOOKUP(C16,$K$2:$L$5,2,FALSE())*(3-E16),"")</f>
        <v/>
      </c>
      <c r="H16" s="28" t="str">
        <f aca="false">IF(ISNUMBER(E16),VLOOKUP(C16,$K$2:$L$5,2,FALSE())*3,"")</f>
        <v/>
      </c>
      <c r="I16" s="28" t="str">
        <f aca="false">IF(AND(C16="kritisch",ISNUMBER(E16)),IF(E16&gt;0,"JA",""),"")</f>
        <v/>
      </c>
    </row>
    <row r="17" customFormat="false" ht="25.5" hidden="false" customHeight="true" outlineLevel="0" collapsed="false">
      <c r="A17" s="28" t="n">
        <v>11</v>
      </c>
      <c r="B17" s="15" t="s">
        <v>64</v>
      </c>
      <c r="C17" s="28" t="s">
        <v>119</v>
      </c>
      <c r="D17" s="15" t="str">
        <f aca="false">IF(Selbstauskunft!$C$41="","",Selbstauskunft!$C$41)</f>
        <v/>
      </c>
      <c r="E17" s="28" t="str">
        <f aca="false">IF(Selbstauskunft!$C$41="","",IF(Selbstauskunft!$C$41="Ja",0,3))</f>
        <v/>
      </c>
      <c r="F17" s="28" t="str">
        <f aca="false">IF(ISNUMBER(E17),CHOOSE(E17+1,"kein","gering","mittel","hoch"),E17)</f>
        <v/>
      </c>
      <c r="G17" s="28" t="str">
        <f aca="false">IF(ISNUMBER(E17),VLOOKUP(C17,$K$2:$L$5,2,FALSE())*(3-E17),"")</f>
        <v/>
      </c>
      <c r="H17" s="28" t="str">
        <f aca="false">IF(ISNUMBER(E17),VLOOKUP(C17,$K$2:$L$5,2,FALSE())*3,"")</f>
        <v/>
      </c>
      <c r="I17" s="28" t="str">
        <f aca="false">IF(AND(C17="kritisch",ISNUMBER(E17)),IF(E17&gt;0,"JA",""),"")</f>
        <v/>
      </c>
    </row>
    <row r="18" customFormat="false" ht="25.5" hidden="false" customHeight="true" outlineLevel="0" collapsed="false">
      <c r="A18" s="28" t="n">
        <v>13</v>
      </c>
      <c r="B18" s="15" t="s">
        <v>66</v>
      </c>
      <c r="C18" s="28" t="s">
        <v>119</v>
      </c>
      <c r="D18" s="15" t="str">
        <f aca="false">IF(Selbstauskunft!$C$43="","",Selbstauskunft!$C$43)</f>
        <v/>
      </c>
      <c r="E18" s="28" t="str">
        <f aca="false">IF(Selbstauskunft!$C$43="","",IF(Selbstauskunft!$C$43="Ja",0,3))</f>
        <v/>
      </c>
      <c r="F18" s="28" t="str">
        <f aca="false">IF(ISNUMBER(E18),CHOOSE(E18+1,"kein","gering","mittel","hoch"),E18)</f>
        <v/>
      </c>
      <c r="G18" s="28" t="str">
        <f aca="false">IF(ISNUMBER(E18),VLOOKUP(C18,$K$2:$L$5,2,FALSE())*(3-E18),"")</f>
        <v/>
      </c>
      <c r="H18" s="28" t="str">
        <f aca="false">IF(ISNUMBER(E18),VLOOKUP(C18,$K$2:$L$5,2,FALSE())*3,"")</f>
        <v/>
      </c>
      <c r="I18" s="28" t="str">
        <f aca="false">IF(AND(C18="kritisch",ISNUMBER(E18)),IF(E18&gt;0,"JA",""),"")</f>
        <v/>
      </c>
    </row>
    <row r="19" customFormat="false" ht="18" hidden="false" customHeight="true" outlineLevel="0" collapsed="false">
      <c r="A19" s="28" t="n">
        <v>14</v>
      </c>
      <c r="B19" s="15" t="s">
        <v>67</v>
      </c>
      <c r="C19" s="28" t="s">
        <v>119</v>
      </c>
      <c r="D19" s="15" t="str">
        <f aca="false">IF(Selbstauskunft!$C$44="","",Selbstauskunft!$C$44)</f>
        <v/>
      </c>
      <c r="E19" s="28" t="str">
        <f aca="false">IF(Selbstauskunft!$C$44="","",IF(Selbstauskunft!$C$44="Jährlich oder häufiger",0,IF(Selbstauskunft!$C$44="Alle zwei Jahre",1,IF(Selbstauskunft!$C$44="Anlassbezogen",2,IF(Selbstauskunft!$C$44="Keine internen Audits",3,"")))))</f>
        <v/>
      </c>
      <c r="F19" s="28" t="str">
        <f aca="false">IF(ISNUMBER(E19),CHOOSE(E19+1,"kein","gering","mittel","hoch"),E19)</f>
        <v/>
      </c>
      <c r="G19" s="28" t="str">
        <f aca="false">IF(ISNUMBER(E19),VLOOKUP(C19,$K$2:$L$5,2,FALSE())*(3-E19),"")</f>
        <v/>
      </c>
      <c r="H19" s="28" t="str">
        <f aca="false">IF(ISNUMBER(E19),VLOOKUP(C19,$K$2:$L$5,2,FALSE())*3,"")</f>
        <v/>
      </c>
      <c r="I19" s="28" t="str">
        <f aca="false">IF(AND(C19="kritisch",ISNUMBER(E19)),IF(E19&gt;0,"JA",""),"")</f>
        <v/>
      </c>
    </row>
    <row r="20" customFormat="false" ht="25.5" hidden="false" customHeight="true" outlineLevel="0" collapsed="false">
      <c r="A20" s="28" t="n">
        <v>15</v>
      </c>
      <c r="B20" s="15" t="s">
        <v>68</v>
      </c>
      <c r="C20" s="28" t="s">
        <v>119</v>
      </c>
      <c r="D20" s="15" t="str">
        <f aca="false">IF(Selbstauskunft!$C$45="","",Selbstauskunft!$C$45)</f>
        <v/>
      </c>
      <c r="E20" s="28" t="str">
        <f aca="false">IF(Selbstauskunft!$C$45="","",IF(Selbstauskunft!$C$45="Ja",0,3))</f>
        <v/>
      </c>
      <c r="F20" s="28" t="str">
        <f aca="false">IF(ISNUMBER(E20),CHOOSE(E20+1,"kein","gering","mittel","hoch"),E20)</f>
        <v/>
      </c>
      <c r="G20" s="28" t="str">
        <f aca="false">IF(ISNUMBER(E20),VLOOKUP(C20,$K$2:$L$5,2,FALSE())*(3-E20),"")</f>
        <v/>
      </c>
      <c r="H20" s="28" t="str">
        <f aca="false">IF(ISNUMBER(E20),VLOOKUP(C20,$K$2:$L$5,2,FALSE())*3,"")</f>
        <v/>
      </c>
      <c r="I20" s="28" t="str">
        <f aca="false">IF(AND(C20="kritisch",ISNUMBER(E20)),IF(E20&gt;0,"JA",""),"")</f>
        <v/>
      </c>
    </row>
    <row r="21" customFormat="false" ht="39" hidden="false" customHeight="true" outlineLevel="0" collapsed="false">
      <c r="A21" s="28" t="n">
        <v>16</v>
      </c>
      <c r="B21" s="15" t="s">
        <v>69</v>
      </c>
      <c r="C21" s="28" t="s">
        <v>118</v>
      </c>
      <c r="D21" s="15" t="str">
        <f aca="false">IF(Selbstauskunft!$C$46="","",Selbstauskunft!$C$46)</f>
        <v/>
      </c>
      <c r="E21" s="28" t="str">
        <f aca="false">IF(Selbstauskunft!$C$46="","",IF(Selbstauskunft!$C$46="Ja",0,3))</f>
        <v/>
      </c>
      <c r="F21" s="28" t="str">
        <f aca="false">IF(ISNUMBER(E21),CHOOSE(E21+1,"kein","gering","mittel","hoch"),E21)</f>
        <v/>
      </c>
      <c r="G21" s="28" t="str">
        <f aca="false">IF(ISNUMBER(E21),VLOOKUP(C21,$K$2:$L$5,2,FALSE())*(3-E21),"")</f>
        <v/>
      </c>
      <c r="H21" s="28" t="str">
        <f aca="false">IF(ISNUMBER(E21),VLOOKUP(C21,$K$2:$L$5,2,FALSE())*3,"")</f>
        <v/>
      </c>
      <c r="I21" s="28" t="str">
        <f aca="false">IF(AND(C21="kritisch",ISNUMBER(E21)),IF(E21&gt;0,"JA",""),"")</f>
        <v/>
      </c>
    </row>
    <row r="22" customFormat="false" ht="18" hidden="false" customHeight="true" outlineLevel="0" collapsed="false">
      <c r="A22" s="28" t="n">
        <v>17</v>
      </c>
      <c r="B22" s="15" t="s">
        <v>71</v>
      </c>
      <c r="C22" s="28" t="s">
        <v>119</v>
      </c>
      <c r="D22" s="15" t="str">
        <f aca="false">IF(Selbstauskunft!$C$48="","",Selbstauskunft!$C$48)</f>
        <v/>
      </c>
      <c r="E22" s="28" t="str">
        <f aca="false">IF(Selbstauskunft!$C$48="","",IF(Selbstauskunft!$C$48="Ja",0,3))</f>
        <v/>
      </c>
      <c r="F22" s="28" t="str">
        <f aca="false">IF(ISNUMBER(E22),CHOOSE(E22+1,"kein","gering","mittel","hoch"),E22)</f>
        <v/>
      </c>
      <c r="G22" s="28" t="str">
        <f aca="false">IF(ISNUMBER(E22),VLOOKUP(C22,$K$2:$L$5,2,FALSE())*(3-E22),"")</f>
        <v/>
      </c>
      <c r="H22" s="28" t="str">
        <f aca="false">IF(ISNUMBER(E22),VLOOKUP(C22,$K$2:$L$5,2,FALSE())*3,"")</f>
        <v/>
      </c>
      <c r="I22" s="28" t="str">
        <f aca="false">IF(AND(C22="kritisch",ISNUMBER(E22)),IF(E22&gt;0,"JA",""),"")</f>
        <v/>
      </c>
    </row>
    <row r="23" customFormat="false" ht="25.5" hidden="false" customHeight="true" outlineLevel="0" collapsed="false">
      <c r="A23" s="28" t="n">
        <v>18</v>
      </c>
      <c r="B23" s="15" t="s">
        <v>72</v>
      </c>
      <c r="C23" s="28" t="s">
        <v>121</v>
      </c>
      <c r="D23" s="15" t="str">
        <f aca="false">COUNTIF(Selbstauskunft!$C$50:$C$54,"X")&amp;" ausgewählt"</f>
        <v>0 ausgewählt</v>
      </c>
      <c r="E23" s="28" t="str">
        <f aca="false">IF(Selbstauskunft!$C$54="X",3,IF(COUNTIF(Selbstauskunft!$C$50:$C$53,"X")&gt;0,0,""))</f>
        <v/>
      </c>
      <c r="F23" s="28" t="str">
        <f aca="false">IF(ISNUMBER(E23),CHOOSE(E23+1,"kein","gering","mittel","hoch"),E23)</f>
        <v/>
      </c>
      <c r="G23" s="28" t="str">
        <f aca="false">IF(ISNUMBER(E23),VLOOKUP(C23,$K$2:$L$5,2,FALSE())*(3-E23),"")</f>
        <v/>
      </c>
      <c r="H23" s="28" t="str">
        <f aca="false">IF(ISNUMBER(E23),VLOOKUP(C23,$K$2:$L$5,2,FALSE())*3,"")</f>
        <v/>
      </c>
      <c r="I23" s="28" t="str">
        <f aca="false">IF(AND(C23="kritisch",ISNUMBER(E23)),IF(E23&gt;0,"JA",""),"")</f>
        <v/>
      </c>
    </row>
    <row r="24" customFormat="false" ht="25.5" hidden="false" customHeight="true" outlineLevel="0" collapsed="false">
      <c r="A24" s="28" t="n">
        <v>19</v>
      </c>
      <c r="B24" s="15" t="s">
        <v>78</v>
      </c>
      <c r="C24" s="28" t="s">
        <v>119</v>
      </c>
      <c r="D24" s="15" t="str">
        <f aca="false">IF(Selbstauskunft!$C$55="","",Selbstauskunft!$C$55)</f>
        <v/>
      </c>
      <c r="E24" s="28" t="str">
        <f aca="false">IF(Selbstauskunft!$C$55="","",IF(Selbstauskunft!$C$55="Ja",0,3))</f>
        <v/>
      </c>
      <c r="F24" s="28" t="str">
        <f aca="false">IF(ISNUMBER(E24),CHOOSE(E24+1,"kein","gering","mittel","hoch"),E24)</f>
        <v/>
      </c>
      <c r="G24" s="28" t="str">
        <f aca="false">IF(ISNUMBER(E24),VLOOKUP(C24,$K$2:$L$5,2,FALSE())*(3-E24),"")</f>
        <v/>
      </c>
      <c r="H24" s="28" t="str">
        <f aca="false">IF(ISNUMBER(E24),VLOOKUP(C24,$K$2:$L$5,2,FALSE())*3,"")</f>
        <v/>
      </c>
      <c r="I24" s="28" t="str">
        <f aca="false">IF(AND(C24="kritisch",ISNUMBER(E24)),IF(E24&gt;0,"JA",""),"")</f>
        <v/>
      </c>
    </row>
    <row r="25" customFormat="false" ht="25.5" hidden="false" customHeight="true" outlineLevel="0" collapsed="false">
      <c r="A25" s="28" t="n">
        <v>20</v>
      </c>
      <c r="B25" s="15" t="s">
        <v>79</v>
      </c>
      <c r="C25" s="28" t="s">
        <v>121</v>
      </c>
      <c r="D25" s="15" t="str">
        <f aca="false">IF(Selbstauskunft!$C$56="","",Selbstauskunft!$C$56)</f>
        <v/>
      </c>
      <c r="E25" s="28" t="str">
        <f aca="false">IF(Selbstauskunft!$C$56="","",IF(Selbstauskunft!$C$56="Ja",0,3))</f>
        <v/>
      </c>
      <c r="F25" s="28" t="str">
        <f aca="false">IF(ISNUMBER(E25),CHOOSE(E25+1,"kein","gering","mittel","hoch"),E25)</f>
        <v/>
      </c>
      <c r="G25" s="28" t="str">
        <f aca="false">IF(ISNUMBER(E25),VLOOKUP(C25,$K$2:$L$5,2,FALSE())*(3-E25),"")</f>
        <v/>
      </c>
      <c r="H25" s="28" t="str">
        <f aca="false">IF(ISNUMBER(E25),VLOOKUP(C25,$K$2:$L$5,2,FALSE())*3,"")</f>
        <v/>
      </c>
      <c r="I25" s="28" t="str">
        <f aca="false">IF(AND(C25="kritisch",ISNUMBER(E25)),IF(E25&gt;0,"JA",""),"")</f>
        <v/>
      </c>
    </row>
    <row r="26" customFormat="false" ht="25.5" hidden="false" customHeight="true" outlineLevel="0" collapsed="false">
      <c r="A26" s="28" t="n">
        <v>21</v>
      </c>
      <c r="B26" s="15" t="s">
        <v>80</v>
      </c>
      <c r="C26" s="28" t="s">
        <v>123</v>
      </c>
      <c r="D26" s="15" t="str">
        <f aca="false">IF(Selbstauskunft!$C$57="","",Selbstauskunft!$C$57)</f>
        <v/>
      </c>
      <c r="E26" s="28" t="str">
        <f aca="false">IF(Selbstauskunft!$C$57="","",IF(Selbstauskunft!$C$57="Ja",0,3))</f>
        <v/>
      </c>
      <c r="F26" s="28" t="str">
        <f aca="false">IF(ISNUMBER(E26),CHOOSE(E26+1,"kein","gering","mittel","hoch"),E26)</f>
        <v/>
      </c>
      <c r="G26" s="28" t="str">
        <f aca="false">IF(ISNUMBER(E26),VLOOKUP(C26,$K$2:$L$5,2,FALSE())*(3-E26),"")</f>
        <v/>
      </c>
      <c r="H26" s="28" t="str">
        <f aca="false">IF(ISNUMBER(E26),VLOOKUP(C26,$K$2:$L$5,2,FALSE())*3,"")</f>
        <v/>
      </c>
      <c r="I26" s="28" t="str">
        <f aca="false">IF(AND(C26="kritisch",ISNUMBER(E26)),IF(E26&gt;0,"JA",""),"")</f>
        <v/>
      </c>
    </row>
    <row r="27" customFormat="false" ht="39" hidden="false" customHeight="true" outlineLevel="0" collapsed="false">
      <c r="A27" s="28" t="n">
        <v>22</v>
      </c>
      <c r="B27" s="15" t="s">
        <v>81</v>
      </c>
      <c r="C27" s="28" t="s">
        <v>123</v>
      </c>
      <c r="D27" s="15" t="str">
        <f aca="false">IF(Selbstauskunft!$C$58="","",Selbstauskunft!$C$58)</f>
        <v/>
      </c>
      <c r="E27" s="28" t="str">
        <f aca="false">IF(Selbstauskunft!$C$58="","",IF(Selbstauskunft!$C$58="Ja",0,3))</f>
        <v/>
      </c>
      <c r="F27" s="28" t="str">
        <f aca="false">IF(ISNUMBER(E27),CHOOSE(E27+1,"kein","gering","mittel","hoch"),E27)</f>
        <v/>
      </c>
      <c r="G27" s="28" t="str">
        <f aca="false">IF(ISNUMBER(E27),VLOOKUP(C27,$K$2:$L$5,2,FALSE())*(3-E27),"")</f>
        <v/>
      </c>
      <c r="H27" s="28" t="str">
        <f aca="false">IF(ISNUMBER(E27),VLOOKUP(C27,$K$2:$L$5,2,FALSE())*3,"")</f>
        <v/>
      </c>
      <c r="I27" s="28" t="str">
        <f aca="false">IF(AND(C27="kritisch",ISNUMBER(E27)),IF(E27&gt;0,"JA",""),"")</f>
        <v/>
      </c>
    </row>
    <row r="28" customFormat="false" ht="25.5" hidden="false" customHeight="true" outlineLevel="0" collapsed="false">
      <c r="A28" s="28" t="n">
        <v>23</v>
      </c>
      <c r="B28" s="15" t="s">
        <v>82</v>
      </c>
      <c r="C28" s="28" t="s">
        <v>119</v>
      </c>
      <c r="D28" s="15" t="str">
        <f aca="false">IF(Selbstauskunft!$C$59="","",Selbstauskunft!$C$59)</f>
        <v/>
      </c>
      <c r="E28" s="28" t="str">
        <f aca="false">IF(Selbstauskunft!$C$59="","",IF(Selbstauskunft!$C$59="Ja",0,3))</f>
        <v/>
      </c>
      <c r="F28" s="28" t="str">
        <f aca="false">IF(ISNUMBER(E28),CHOOSE(E28+1,"kein","gering","mittel","hoch"),E28)</f>
        <v/>
      </c>
      <c r="G28" s="28" t="str">
        <f aca="false">IF(ISNUMBER(E28),VLOOKUP(C28,$K$2:$L$5,2,FALSE())*(3-E28),"")</f>
        <v/>
      </c>
      <c r="H28" s="28" t="str">
        <f aca="false">IF(ISNUMBER(E28),VLOOKUP(C28,$K$2:$L$5,2,FALSE())*3,"")</f>
        <v/>
      </c>
      <c r="I28" s="28" t="str">
        <f aca="false">IF(AND(C28="kritisch",ISNUMBER(E28)),IF(E28&gt;0,"JA",""),"")</f>
        <v/>
      </c>
    </row>
    <row r="29" customFormat="false" ht="25.5" hidden="false" customHeight="true" outlineLevel="0" collapsed="false">
      <c r="A29" s="28" t="n">
        <v>24</v>
      </c>
      <c r="B29" s="15" t="s">
        <v>84</v>
      </c>
      <c r="C29" s="28" t="s">
        <v>121</v>
      </c>
      <c r="D29" s="15" t="str">
        <f aca="false">IF(Selbstauskunft!$C$61="","",Selbstauskunft!$C$61)</f>
        <v/>
      </c>
      <c r="E29" s="28" t="str">
        <f aca="false">IF(Selbstauskunft!$C$61="","",IF(Selbstauskunft!$C$61="Ja",0,3))</f>
        <v/>
      </c>
      <c r="F29" s="28" t="str">
        <f aca="false">IF(ISNUMBER(E29),CHOOSE(E29+1,"kein","gering","mittel","hoch"),E29)</f>
        <v/>
      </c>
      <c r="G29" s="28" t="str">
        <f aca="false">IF(ISNUMBER(E29),VLOOKUP(C29,$K$2:$L$5,2,FALSE())*(3-E29),"")</f>
        <v/>
      </c>
      <c r="H29" s="28" t="str">
        <f aca="false">IF(ISNUMBER(E29),VLOOKUP(C29,$K$2:$L$5,2,FALSE())*3,"")</f>
        <v/>
      </c>
      <c r="I29" s="28" t="str">
        <f aca="false">IF(AND(C29="kritisch",ISNUMBER(E29)),IF(E29&gt;0,"JA",""),"")</f>
        <v/>
      </c>
    </row>
    <row r="30" customFormat="false" ht="25.5" hidden="false" customHeight="true" outlineLevel="0" collapsed="false">
      <c r="A30" s="28" t="n">
        <v>25</v>
      </c>
      <c r="B30" s="15" t="s">
        <v>140</v>
      </c>
      <c r="C30" s="28" t="s">
        <v>119</v>
      </c>
      <c r="D30" s="15" t="str">
        <f aca="false">COUNTIF(Selbstauskunft!$C$63:$C$68,"X")&amp;" ausgewählt"</f>
        <v>0 ausgewählt</v>
      </c>
      <c r="E30" s="28" t="str">
        <f aca="false">IF(Selbstauskunft!$C$61&lt;&gt;"Ja","n/a",IF(COUNTIF(Selbstauskunft!$C$63:$C$68,"X")&gt;=2,0,IF(COUNTIF(Selbstauskunft!$C$63:$C$68,"X")=1,2,"")))</f>
        <v>n/a</v>
      </c>
      <c r="F30" s="28" t="str">
        <f aca="false">IF(ISNUMBER(E30),CHOOSE(E30+1,"kein","gering","mittel","hoch"),E30)</f>
        <v>n/a</v>
      </c>
      <c r="G30" s="28" t="str">
        <f aca="false">IF(ISNUMBER(E30),VLOOKUP(C30,$K$2:$L$5,2,FALSE())*(3-E30),"")</f>
        <v/>
      </c>
      <c r="H30" s="28" t="str">
        <f aca="false">IF(ISNUMBER(E30),VLOOKUP(C30,$K$2:$L$5,2,FALSE())*3,"")</f>
        <v/>
      </c>
      <c r="I30" s="28" t="str">
        <f aca="false">IF(AND(C30="kritisch",ISNUMBER(E30)),IF(E30&gt;0,"JA",""),"")</f>
        <v/>
      </c>
    </row>
    <row r="31" customFormat="false" ht="25.5" hidden="false" customHeight="true" outlineLevel="0" collapsed="false">
      <c r="A31" s="28" t="n">
        <v>26</v>
      </c>
      <c r="B31" s="15" t="s">
        <v>93</v>
      </c>
      <c r="C31" s="28" t="s">
        <v>121</v>
      </c>
      <c r="D31" s="15" t="str">
        <f aca="false">IF(Selbstauskunft!$C$70="","",Selbstauskunft!$C$70)</f>
        <v/>
      </c>
      <c r="E31" s="28" t="str">
        <f aca="false">IF(Selbstauskunft!$C$70="","",IF(Selbstauskunft!$C$70="Ja",0,3))</f>
        <v/>
      </c>
      <c r="F31" s="28" t="str">
        <f aca="false">IF(ISNUMBER(E31),CHOOSE(E31+1,"kein","gering","mittel","hoch"),E31)</f>
        <v/>
      </c>
      <c r="G31" s="28" t="str">
        <f aca="false">IF(ISNUMBER(E31),VLOOKUP(C31,$K$2:$L$5,2,FALSE())*(3-E31),"")</f>
        <v/>
      </c>
      <c r="H31" s="28" t="str">
        <f aca="false">IF(ISNUMBER(E31),VLOOKUP(C31,$K$2:$L$5,2,FALSE())*3,"")</f>
        <v/>
      </c>
      <c r="I31" s="28" t="str">
        <f aca="false">IF(AND(C31="kritisch",ISNUMBER(E31)),IF(E31&gt;0,"JA",""),"")</f>
        <v/>
      </c>
    </row>
    <row r="32" customFormat="false" ht="25.5" hidden="false" customHeight="true" outlineLevel="0" collapsed="false">
      <c r="A32" s="28" t="n">
        <v>27</v>
      </c>
      <c r="B32" s="15" t="s">
        <v>94</v>
      </c>
      <c r="C32" s="28" t="s">
        <v>119</v>
      </c>
      <c r="D32" s="15" t="str">
        <f aca="false">IF(Selbstauskunft!$C$71="","",Selbstauskunft!$C$71)</f>
        <v/>
      </c>
      <c r="E32" s="28" t="str">
        <f aca="false">IF(Selbstauskunft!$C$71="","",IF(Selbstauskunft!$C$71="Innerhalb von 24 Stunden",0,IF(Selbstauskunft!$C$71="Innerhalb von 48 Stunden",0,IF(Selbstauskunft!$C$71="Innerhalb einer Woche",2,IF(Selbstauskunft!$C$71="Kein festgelegter Zeitraum",3,"")))))</f>
        <v/>
      </c>
      <c r="F32" s="28" t="str">
        <f aca="false">IF(ISNUMBER(E32),CHOOSE(E32+1,"kein","gering","mittel","hoch"),E32)</f>
        <v/>
      </c>
      <c r="G32" s="28" t="str">
        <f aca="false">IF(ISNUMBER(E32),VLOOKUP(C32,$K$2:$L$5,2,FALSE())*(3-E32),"")</f>
        <v/>
      </c>
      <c r="H32" s="28" t="str">
        <f aca="false">IF(ISNUMBER(E32),VLOOKUP(C32,$K$2:$L$5,2,FALSE())*3,"")</f>
        <v/>
      </c>
      <c r="I32" s="28" t="str">
        <f aca="false">IF(AND(C32="kritisch",ISNUMBER(E32)),IF(E32&gt;0,"JA",""),"")</f>
        <v/>
      </c>
    </row>
    <row r="33" customFormat="false" ht="25.5" hidden="false" customHeight="true" outlineLevel="0" collapsed="false">
      <c r="A33" s="28" t="n">
        <v>28</v>
      </c>
      <c r="B33" s="15" t="s">
        <v>95</v>
      </c>
      <c r="C33" s="28" t="s">
        <v>121</v>
      </c>
      <c r="D33" s="15" t="str">
        <f aca="false">IF(Selbstauskunft!$C$72="","",Selbstauskunft!$C$72)</f>
        <v/>
      </c>
      <c r="E33" s="28" t="str">
        <f aca="false">IF(Selbstauskunft!$C$72="","",IF(Selbstauskunft!$C$72="Nein",0,3))</f>
        <v/>
      </c>
      <c r="F33" s="28" t="str">
        <f aca="false">IF(ISNUMBER(E33),CHOOSE(E33+1,"kein","gering","mittel","hoch"),E33)</f>
        <v/>
      </c>
      <c r="G33" s="28" t="str">
        <f aca="false">IF(ISNUMBER(E33),VLOOKUP(C33,$K$2:$L$5,2,FALSE())*(3-E33),"")</f>
        <v/>
      </c>
      <c r="H33" s="28" t="str">
        <f aca="false">IF(ISNUMBER(E33),VLOOKUP(C33,$K$2:$L$5,2,FALSE())*3,"")</f>
        <v/>
      </c>
      <c r="I33" s="28" t="str">
        <f aca="false">IF(AND(C33="kritisch",ISNUMBER(E33)),IF(E33&gt;0,"JA",""),"")</f>
        <v/>
      </c>
    </row>
    <row r="34" customFormat="false" ht="25.5" hidden="false" customHeight="true" outlineLevel="0" collapsed="false">
      <c r="A34" s="28" t="n">
        <v>29</v>
      </c>
      <c r="B34" s="15" t="s">
        <v>141</v>
      </c>
      <c r="C34" s="28" t="s">
        <v>121</v>
      </c>
      <c r="D34" s="11"/>
      <c r="E34" s="28" t="str">
        <f aca="false">IF(Selbstauskunft!$C$72&lt;&gt;"Ja","n/a",IF(D34="","",IF(D34="kein Risiko",0,IF(D34="gering",1,IF(D34="mittel",2,3)))))</f>
        <v>n/a</v>
      </c>
      <c r="F34" s="28" t="str">
        <f aca="false">IF(ISNUMBER(E34),CHOOSE(E34+1,"kein","gering","mittel","hoch"),E34)</f>
        <v>n/a</v>
      </c>
      <c r="G34" s="28" t="str">
        <f aca="false">IF(ISNUMBER(E34),VLOOKUP(C34,$K$2:$L$5,2,FALSE())*(3-E34),"")</f>
        <v/>
      </c>
      <c r="H34" s="28" t="str">
        <f aca="false">IF(ISNUMBER(E34),VLOOKUP(C34,$K$2:$L$5,2,FALSE())*3,"")</f>
        <v/>
      </c>
      <c r="I34" s="28" t="str">
        <f aca="false">IF(AND(C34="kritisch",ISNUMBER(E34)),IF(E34&gt;0,"JA",""),"")</f>
        <v/>
      </c>
    </row>
    <row r="35" customFormat="false" ht="39" hidden="false" customHeight="true" outlineLevel="0" collapsed="false">
      <c r="A35" s="28" t="n">
        <v>30</v>
      </c>
      <c r="B35" s="15" t="s">
        <v>97</v>
      </c>
      <c r="C35" s="28" t="s">
        <v>123</v>
      </c>
      <c r="D35" s="15" t="str">
        <f aca="false">IF(Selbstauskunft!$C$74="","",Selbstauskunft!$C$74)</f>
        <v/>
      </c>
      <c r="E35" s="28" t="str">
        <f aca="false">IF(Selbstauskunft!$C$74="","",IF(Selbstauskunft!$C$74="Ja",0,3))</f>
        <v/>
      </c>
      <c r="F35" s="28" t="str">
        <f aca="false">IF(ISNUMBER(E35),CHOOSE(E35+1,"kein","gering","mittel","hoch"),E35)</f>
        <v/>
      </c>
      <c r="G35" s="28" t="str">
        <f aca="false">IF(ISNUMBER(E35),VLOOKUP(C35,$K$2:$L$5,2,FALSE())*(3-E35),"")</f>
        <v/>
      </c>
      <c r="H35" s="28" t="str">
        <f aca="false">IF(ISNUMBER(E35),VLOOKUP(C35,$K$2:$L$5,2,FALSE())*3,"")</f>
        <v/>
      </c>
      <c r="I35" s="28" t="str">
        <f aca="false">IF(AND(C35="kritisch",ISNUMBER(E35)),IF(E35&gt;0,"JA",""),"")</f>
        <v/>
      </c>
    </row>
    <row r="36" customFormat="false" ht="18" hidden="false" customHeight="true" outlineLevel="0" collapsed="false">
      <c r="A36" s="28" t="n">
        <v>32</v>
      </c>
      <c r="B36" s="15" t="s">
        <v>106</v>
      </c>
      <c r="C36" s="28" t="s">
        <v>119</v>
      </c>
      <c r="D36" s="15" t="str">
        <f aca="false">IF(Selbstauskunft!$C$81="","",Selbstauskunft!$C$81)</f>
        <v/>
      </c>
      <c r="E36" s="28" t="str">
        <f aca="false">IF(Selbstauskunft!$C$81="","",IF(Selbstauskunft!$C$81="Ja",0,3))</f>
        <v/>
      </c>
      <c r="F36" s="28" t="str">
        <f aca="false">IF(ISNUMBER(E36),CHOOSE(E36+1,"kein","gering","mittel","hoch"),E36)</f>
        <v/>
      </c>
      <c r="G36" s="28" t="str">
        <f aca="false">IF(ISNUMBER(E36),VLOOKUP(C36,$K$2:$L$5,2,FALSE())*(3-E36),"")</f>
        <v/>
      </c>
      <c r="H36" s="28" t="str">
        <f aca="false">IF(ISNUMBER(E36),VLOOKUP(C36,$K$2:$L$5,2,FALSE())*3,"")</f>
        <v/>
      </c>
      <c r="I36" s="28" t="str">
        <f aca="false">IF(AND(C36="kritisch",ISNUMBER(E36)),IF(E36&gt;0,"JA",""),"")</f>
        <v/>
      </c>
    </row>
  </sheetData>
  <mergeCells count="5">
    <mergeCell ref="C4:E4"/>
    <mergeCell ref="C5:E5"/>
    <mergeCell ref="C6:E6"/>
    <mergeCell ref="C7:E7"/>
    <mergeCell ref="C8:E8"/>
  </mergeCells>
  <conditionalFormatting sqref="F11:F36">
    <cfRule type="cellIs" priority="2" operator="equal" aboveAverage="0" equalAverage="0" bottom="0" percent="0" rank="0" text="" dxfId="0">
      <formula>"hoch"</formula>
    </cfRule>
    <cfRule type="cellIs" priority="3" operator="equal" aboveAverage="0" equalAverage="0" bottom="0" percent="0" rank="0" text="" dxfId="1">
      <formula>"mittel"</formula>
    </cfRule>
    <cfRule type="cellIs" priority="4" operator="equal" aboveAverage="0" equalAverage="0" bottom="0" percent="0" rank="0" text="" dxfId="2">
      <formula>"gering"</formula>
    </cfRule>
    <cfRule type="cellIs" priority="5" operator="equal" aboveAverage="0" equalAverage="0" bottom="0" percent="0" rank="0" text="" dxfId="3">
      <formula>"kein"</formula>
    </cfRule>
  </conditionalFormatting>
  <conditionalFormatting sqref="I11:I36">
    <cfRule type="cellIs" priority="6" operator="equal" aboveAverage="0" equalAverage="0" bottom="0" percent="0" rank="0" text="" dxfId="4">
      <formula>"JA"</formula>
    </cfRule>
  </conditionalFormatting>
  <dataValidations count="1">
    <dataValidation allowBlank="true" errorStyle="stop" operator="between" showDropDown="false" showErrorMessage="false" showInputMessage="false" sqref="D34" type="list">
      <formula1>Listen!$I$1:$I$4</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&amp;LVorlage: Liefertreu (liefertreu.de) · CC BY 4.0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142</v>
      </c>
      <c r="B1" s="0" t="s">
        <v>143</v>
      </c>
      <c r="C1" s="0" t="s">
        <v>144</v>
      </c>
      <c r="D1" s="0" t="s">
        <v>145</v>
      </c>
      <c r="E1" s="0" t="s">
        <v>143</v>
      </c>
      <c r="F1" s="0" t="s">
        <v>146</v>
      </c>
      <c r="G1" s="0" t="s">
        <v>147</v>
      </c>
      <c r="H1" s="0" t="s">
        <v>148</v>
      </c>
      <c r="I1" s="0" t="s">
        <v>149</v>
      </c>
    </row>
    <row r="2" customFormat="false" ht="15" hidden="false" customHeight="false" outlineLevel="0" collapsed="false">
      <c r="A2" s="0" t="s">
        <v>150</v>
      </c>
      <c r="B2" s="0" t="s">
        <v>151</v>
      </c>
      <c r="C2" s="0" t="s">
        <v>152</v>
      </c>
      <c r="D2" s="0" t="s">
        <v>153</v>
      </c>
      <c r="E2" s="0" t="s">
        <v>154</v>
      </c>
      <c r="F2" s="0" t="s">
        <v>155</v>
      </c>
      <c r="H2" s="0" t="s">
        <v>156</v>
      </c>
      <c r="I2" s="0" t="s">
        <v>118</v>
      </c>
    </row>
    <row r="3" customFormat="false" ht="15" hidden="false" customHeight="false" outlineLevel="0" collapsed="false">
      <c r="A3" s="0" t="s">
        <v>157</v>
      </c>
      <c r="B3" s="0" t="s">
        <v>158</v>
      </c>
      <c r="C3" s="0" t="s">
        <v>159</v>
      </c>
      <c r="D3" s="0" t="s">
        <v>160</v>
      </c>
      <c r="E3" s="0" t="s">
        <v>158</v>
      </c>
      <c r="I3" s="0" t="s">
        <v>161</v>
      </c>
    </row>
    <row r="4" customFormat="false" ht="15" hidden="false" customHeight="false" outlineLevel="0" collapsed="false">
      <c r="A4" s="0" t="s">
        <v>162</v>
      </c>
      <c r="B4" s="0" t="s">
        <v>163</v>
      </c>
      <c r="C4" s="0" t="s">
        <v>164</v>
      </c>
      <c r="D4" s="0" t="s">
        <v>165</v>
      </c>
      <c r="E4" s="0" t="s">
        <v>163</v>
      </c>
      <c r="I4" s="0" t="s">
        <v>121</v>
      </c>
    </row>
    <row r="5" customFormat="false" ht="15" hidden="false" customHeight="false" outlineLevel="0" collapsed="false">
      <c r="A5" s="0" t="s">
        <v>166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2026-09-28T15:04:10Z</dcterms:created>
  <dc:creator>Liefertreu</dc:creator>
  <dc:description/>
  <dc:language>en-US</dc:language>
  <cp:lastModifiedBy/>
  <dcterms:modified xsi:type="dcterms:W3CDTF">2026-09-28T15:04:10Z</dcterms:modified>
  <cp:revision>0</cp:revision>
  <dc:subject/>
  <dc:title>Lieferantenselbstauskunft Qualität (ISO 9001:2026)</dc:title>
</cp:coreProperties>
</file>

<file path=docProps/custom.xml><?xml version="1.0" encoding="utf-8"?>
<Properties xmlns="http://schemas.openxmlformats.org/officeDocument/2006/custom-properties" xmlns:vt="http://schemas.openxmlformats.org/officeDocument/2006/docPropsVTypes"/>
</file>